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21195" windowHeight="9240" activeTab="4"/>
  </bookViews>
  <sheets>
    <sheet name="汇总" sheetId="5" r:id="rId1"/>
    <sheet name="竣工项目" sheetId="1" r:id="rId2"/>
    <sheet name="在建项目" sheetId="2" r:id="rId3"/>
    <sheet name="新开工项目" sheetId="3" r:id="rId4"/>
    <sheet name="前期项目" sheetId="4" r:id="rId5"/>
  </sheets>
  <calcPr calcId="114210"/>
</workbook>
</file>

<file path=xl/calcChain.xml><?xml version="1.0" encoding="utf-8"?>
<calcChain xmlns="http://schemas.openxmlformats.org/spreadsheetml/2006/main">
  <c r="R7" i="5"/>
  <c r="R8"/>
  <c r="R9"/>
  <c r="R10"/>
  <c r="R11"/>
  <c r="R12"/>
  <c r="R13"/>
  <c r="R14"/>
  <c r="R15"/>
  <c r="R16"/>
  <c r="R17"/>
  <c r="R18"/>
  <c r="R19"/>
  <c r="K11"/>
  <c r="AA19"/>
  <c r="Z19"/>
  <c r="AA18"/>
  <c r="Z18"/>
  <c r="AA17"/>
  <c r="Z17"/>
  <c r="AA16"/>
  <c r="Z16"/>
  <c r="AA15"/>
  <c r="Z15"/>
  <c r="AA14"/>
  <c r="Z14"/>
  <c r="AA13"/>
  <c r="Z13"/>
  <c r="AA12"/>
  <c r="Z12"/>
  <c r="AA11"/>
  <c r="Z11"/>
  <c r="AA10"/>
  <c r="Z10"/>
  <c r="AA9"/>
  <c r="Z9"/>
  <c r="AA8"/>
  <c r="Z8"/>
  <c r="X19"/>
  <c r="W19"/>
  <c r="V19"/>
  <c r="U19"/>
  <c r="T19"/>
  <c r="T18"/>
  <c r="T17"/>
  <c r="T16"/>
  <c r="T15"/>
  <c r="X14"/>
  <c r="W14"/>
  <c r="V14"/>
  <c r="U14"/>
  <c r="T14"/>
  <c r="T13"/>
  <c r="T12"/>
  <c r="X11"/>
  <c r="W11"/>
  <c r="V11"/>
  <c r="U11"/>
  <c r="T11"/>
  <c r="X10"/>
  <c r="W10"/>
  <c r="V10"/>
  <c r="U10"/>
  <c r="T10"/>
  <c r="X9"/>
  <c r="W9"/>
  <c r="V9"/>
  <c r="U9"/>
  <c r="V8"/>
  <c r="U8"/>
  <c r="T8"/>
  <c r="Q19"/>
  <c r="P19"/>
  <c r="O19"/>
  <c r="N19"/>
  <c r="N18"/>
  <c r="N17"/>
  <c r="N16"/>
  <c r="N15"/>
  <c r="Q14"/>
  <c r="N14"/>
  <c r="N13"/>
  <c r="N12"/>
  <c r="Q11"/>
  <c r="P11"/>
  <c r="O11"/>
  <c r="N11"/>
  <c r="N10"/>
  <c r="N9"/>
  <c r="N8"/>
  <c r="L19"/>
  <c r="K19"/>
  <c r="J19"/>
  <c r="I19"/>
  <c r="H19"/>
  <c r="H18"/>
  <c r="H17"/>
  <c r="L16"/>
  <c r="K16"/>
  <c r="J16"/>
  <c r="I16"/>
  <c r="H16"/>
  <c r="L15"/>
  <c r="K15"/>
  <c r="J15"/>
  <c r="I15"/>
  <c r="H15"/>
  <c r="L14"/>
  <c r="K14"/>
  <c r="H14"/>
  <c r="H13"/>
  <c r="H12"/>
  <c r="H11"/>
  <c r="L10"/>
  <c r="K10"/>
  <c r="J10"/>
  <c r="I10"/>
  <c r="H10"/>
  <c r="L8"/>
  <c r="K8"/>
  <c r="J8"/>
  <c r="I8"/>
  <c r="H8"/>
  <c r="H9"/>
  <c r="X17"/>
  <c r="W17"/>
  <c r="G43" i="3"/>
  <c r="V17" i="5"/>
  <c r="F43" i="3"/>
  <c r="U17" i="5"/>
  <c r="X16"/>
  <c r="W16"/>
  <c r="G39" i="3"/>
  <c r="V16" i="5"/>
  <c r="F39" i="3"/>
  <c r="U16" i="5"/>
  <c r="Q12"/>
  <c r="G25" i="2"/>
  <c r="P12" i="5"/>
  <c r="F25" i="2"/>
  <c r="O12" i="5"/>
  <c r="Q16"/>
  <c r="G38" i="2"/>
  <c r="P16" i="5"/>
  <c r="F38" i="2"/>
  <c r="O16" i="5"/>
  <c r="Q17"/>
  <c r="G44" i="2"/>
  <c r="P17" i="5"/>
  <c r="F44" i="2"/>
  <c r="O17" i="5"/>
  <c r="G24" i="3"/>
  <c r="V13" i="5"/>
  <c r="F24" i="3"/>
  <c r="U13" i="5"/>
  <c r="X13"/>
  <c r="W13"/>
  <c r="Q13"/>
  <c r="L13"/>
  <c r="K13"/>
  <c r="Q9"/>
  <c r="G24" i="1"/>
  <c r="J13" i="5"/>
  <c r="F24" i="1"/>
  <c r="I13" i="5"/>
  <c r="G27" i="1"/>
  <c r="J14" i="5"/>
  <c r="F27" i="1"/>
  <c r="I14" i="5"/>
  <c r="G40" i="1"/>
  <c r="J17" i="5"/>
  <c r="F40" i="1"/>
  <c r="I17" i="5"/>
  <c r="L17"/>
  <c r="K17"/>
  <c r="G9" i="1"/>
  <c r="J9" i="5"/>
  <c r="F9" i="1"/>
  <c r="I9" i="5"/>
  <c r="K9"/>
  <c r="G21" i="3"/>
  <c r="V12" i="5"/>
  <c r="F21" i="3"/>
  <c r="U12" i="5"/>
  <c r="W12"/>
  <c r="Y12"/>
  <c r="X12"/>
  <c r="F19" i="1"/>
  <c r="I12" i="5"/>
  <c r="G19" i="1"/>
  <c r="J12" i="5"/>
  <c r="L12"/>
  <c r="K12"/>
  <c r="G47" i="3"/>
  <c r="V18" i="5"/>
  <c r="F47" i="3"/>
  <c r="U18" i="5"/>
  <c r="X18"/>
  <c r="W18"/>
  <c r="Q18"/>
  <c r="G43" i="1"/>
  <c r="J18" i="5"/>
  <c r="F43" i="1"/>
  <c r="I18" i="5"/>
  <c r="L18"/>
  <c r="K18"/>
  <c r="G34" i="3"/>
  <c r="V15" i="5"/>
  <c r="F34" i="3"/>
  <c r="U15" i="5"/>
  <c r="X15"/>
  <c r="W15"/>
  <c r="Y15"/>
  <c r="Q15"/>
  <c r="G15" i="1"/>
  <c r="J11" i="5"/>
  <c r="F15" i="1"/>
  <c r="I11" i="5"/>
  <c r="L11"/>
  <c r="Q10"/>
  <c r="K8" i="3"/>
  <c r="X8" i="5"/>
  <c r="W8"/>
  <c r="Q7"/>
  <c r="Y14"/>
  <c r="F7" i="4"/>
  <c r="AA7" i="5"/>
  <c r="C7" i="4"/>
  <c r="Z7" i="5"/>
  <c r="G7" i="3"/>
  <c r="V7" i="5"/>
  <c r="C7" i="3"/>
  <c r="T7" i="5"/>
  <c r="C7" i="2"/>
  <c r="N7" i="5"/>
  <c r="G47" i="2"/>
  <c r="P18" i="5"/>
  <c r="F47" i="2"/>
  <c r="O18" i="5"/>
  <c r="G35" i="2"/>
  <c r="P15" i="5"/>
  <c r="F35" i="2"/>
  <c r="O15" i="5"/>
  <c r="G32" i="2"/>
  <c r="P14" i="5"/>
  <c r="S14"/>
  <c r="F32" i="2"/>
  <c r="O14" i="5"/>
  <c r="G28" i="2"/>
  <c r="P13" i="5"/>
  <c r="F28" i="2"/>
  <c r="O13" i="5"/>
  <c r="G17" i="2"/>
  <c r="P10" i="5"/>
  <c r="F17" i="2"/>
  <c r="O10" i="5"/>
  <c r="G11" i="2"/>
  <c r="P9" i="5"/>
  <c r="F11" i="2"/>
  <c r="O9" i="5"/>
  <c r="G8" i="2"/>
  <c r="P8" i="5"/>
  <c r="F8" i="2"/>
  <c r="F7"/>
  <c r="O7" i="5"/>
  <c r="C7" i="1"/>
  <c r="H7" i="5"/>
  <c r="B8"/>
  <c r="C14"/>
  <c r="S16"/>
  <c r="O8"/>
  <c r="S11"/>
  <c r="Y9"/>
  <c r="Y19"/>
  <c r="Y8"/>
  <c r="C11"/>
  <c r="Y18"/>
  <c r="Y17"/>
  <c r="B10"/>
  <c r="B12"/>
  <c r="B14"/>
  <c r="F14"/>
  <c r="B16"/>
  <c r="B18"/>
  <c r="C19"/>
  <c r="E19"/>
  <c r="K7" i="3"/>
  <c r="X7" i="5"/>
  <c r="E11"/>
  <c r="D11"/>
  <c r="G11"/>
  <c r="S10"/>
  <c r="S15"/>
  <c r="S13"/>
  <c r="S18"/>
  <c r="S9"/>
  <c r="E9"/>
  <c r="C9"/>
  <c r="D10"/>
  <c r="F10"/>
  <c r="G7" i="2"/>
  <c r="P7" i="5"/>
  <c r="S7"/>
  <c r="Q8"/>
  <c r="S8"/>
  <c r="F11"/>
  <c r="D9"/>
  <c r="D14"/>
  <c r="D8"/>
  <c r="C10"/>
  <c r="B11"/>
  <c r="B13"/>
  <c r="B15"/>
  <c r="B17"/>
  <c r="B19"/>
  <c r="D19"/>
  <c r="F19"/>
  <c r="C18"/>
  <c r="D12"/>
  <c r="E17"/>
  <c r="C17"/>
  <c r="C13"/>
  <c r="E13"/>
  <c r="B9"/>
  <c r="C8"/>
  <c r="E8"/>
  <c r="C15"/>
  <c r="E15"/>
  <c r="D16"/>
  <c r="F16"/>
  <c r="B7"/>
  <c r="F18"/>
  <c r="D18"/>
  <c r="F12"/>
  <c r="C12"/>
  <c r="F17"/>
  <c r="D17"/>
  <c r="G17"/>
  <c r="D13"/>
  <c r="F13"/>
  <c r="F8"/>
  <c r="D15"/>
  <c r="F15"/>
  <c r="C16"/>
  <c r="L7"/>
  <c r="F7"/>
  <c r="L9"/>
  <c r="F9"/>
  <c r="K7"/>
  <c r="F7" i="1"/>
  <c r="I7" i="5"/>
  <c r="M16"/>
  <c r="M10"/>
  <c r="M12"/>
  <c r="M14"/>
  <c r="M18"/>
  <c r="Y13"/>
  <c r="M9"/>
  <c r="M11"/>
  <c r="M13"/>
  <c r="M15"/>
  <c r="M17"/>
  <c r="E10"/>
  <c r="E12"/>
  <c r="E14"/>
  <c r="G14"/>
  <c r="E16"/>
  <c r="E18"/>
  <c r="Y10"/>
  <c r="Y11"/>
  <c r="W7"/>
  <c r="Y7"/>
  <c r="F7" i="3"/>
  <c r="U7" i="5"/>
  <c r="C7"/>
  <c r="G7" i="1"/>
  <c r="J7" i="5"/>
  <c r="D7"/>
  <c r="G16"/>
  <c r="G12"/>
  <c r="G8"/>
  <c r="G19"/>
  <c r="G10"/>
  <c r="G9"/>
  <c r="G15"/>
  <c r="G13"/>
  <c r="G18"/>
  <c r="E7"/>
  <c r="G7"/>
  <c r="M7"/>
</calcChain>
</file>

<file path=xl/sharedStrings.xml><?xml version="1.0" encoding="utf-8"?>
<sst xmlns="http://schemas.openxmlformats.org/spreadsheetml/2006/main" count="807" uniqueCount="519">
  <si>
    <t>附件1-1</t>
  </si>
  <si>
    <t>项目清单</t>
  </si>
  <si>
    <t>项目业主</t>
  </si>
  <si>
    <t>项目名称</t>
  </si>
  <si>
    <t>建设内容及规模</t>
  </si>
  <si>
    <t>建设起止年限</t>
  </si>
  <si>
    <t>建设   地点</t>
  </si>
  <si>
    <t>总投资</t>
  </si>
  <si>
    <t>计划开工时间</t>
  </si>
  <si>
    <t>预计竣工时间</t>
  </si>
  <si>
    <t>开工止   累计</t>
  </si>
  <si>
    <t>项目建设进展情况       （形象进展度）</t>
  </si>
  <si>
    <t>存在主要困难及问题</t>
  </si>
  <si>
    <t>一、楚雄市</t>
  </si>
  <si>
    <t>二、开发区</t>
  </si>
  <si>
    <t>楚源种业种子加工中心及农副产品精深加工生产线建设项目</t>
  </si>
  <si>
    <t>建设年加工1500万公斤稻类生产线一条，年加工200万公斤麦类良种生产线一条，年加工300万公斤玉米良种生产线一条，及其相关的配套设施</t>
  </si>
  <si>
    <t>2018-2019</t>
  </si>
  <si>
    <t>楚雄市</t>
  </si>
  <si>
    <t>云南楚源种业有限责任公司</t>
  </si>
  <si>
    <t>云南神威施普瑞药业有限公司整体搬迁暨京津冀联创药物（楚雄）研究院建设及中药配方颗粒、现代中药制剂产业化建设</t>
  </si>
  <si>
    <t>标准厂房及配套设施建筑面积约26923平方米。主要进行云南神威施普瑞药业有限公司整体搬迁项目；中药配方颗粒科研试点生产销售项目； 京津冀联创药物（楚雄）研究院建设项目；国家级创新药“注射用灯盏细辛酚”临床研究、批件申报及产业化项目；现代中药制剂研发及产业化项目</t>
  </si>
  <si>
    <t>云南神威施普瑞药业有限公司</t>
  </si>
  <si>
    <t>州中医院彝药制剂中心建设项目</t>
  </si>
  <si>
    <t>在庄甸医药园区标准厂房新建制剂、胶囊、粉剂、中药提取车间</t>
  </si>
  <si>
    <t>楚雄州中医医院</t>
  </si>
  <si>
    <t>三、双柏县</t>
  </si>
  <si>
    <t>云南森美达生物科技有限公司四期项目</t>
  </si>
  <si>
    <t>建设年产8000吨植物源生物农药生产线2条，生产车间、仓库、办公楼等建设</t>
  </si>
  <si>
    <t>双柏县城工业园区</t>
  </si>
  <si>
    <t>云南森美达生物科技有限公司</t>
  </si>
  <si>
    <t>四、牟定县</t>
  </si>
  <si>
    <t>云南溢美金属制品有限公司年产2万吨多金属精深加工生产线建设项目</t>
  </si>
  <si>
    <t>项目占地规模120亩，新建不锈钢制品、铜合金制品、铝合金制品3条生产线及其他配套辅助设施。项目建成后生产规模为年产2万吨多金属型材</t>
  </si>
  <si>
    <t>牟定工业园区黄龙山片区</t>
  </si>
  <si>
    <t>云南溢美金属制品有限公司</t>
  </si>
  <si>
    <t>牟定县工业园区供排水建设项目</t>
  </si>
  <si>
    <t>新建供水管道5954.78米、日供水1万立方米水处理厂一座；新建排水管道5954.78米</t>
  </si>
  <si>
    <t>牟定县工业园区</t>
  </si>
  <si>
    <t>牟定县工业开发投资公司</t>
  </si>
  <si>
    <t>新建粮油加工生产线及智慧粮库建设项目</t>
  </si>
  <si>
    <t>新建粮油加工生产线一条及智慧粮库2座</t>
  </si>
  <si>
    <t>牟定县共和镇</t>
  </si>
  <si>
    <t>牟定县粮食储备有限公司</t>
  </si>
  <si>
    <t>五、南华县</t>
  </si>
  <si>
    <t>南华县中云石化有限公司老高坝工业园区加油站建设项目</t>
  </si>
  <si>
    <t>项目占地7328平方米，总建筑面积2050平方米。建设5个埋地储油罐（其中：容积为50立方米柴油折半）、购置8台加油机、16支加油枪；新建站房、加油罩棚及生产生活辅助用房，其中罩棚900平方米，站房850平方米，附属用房300平方；配套建设站区市政设施及其它辅助设施，级别为二级站，库容145立方米</t>
  </si>
  <si>
    <t>南华工业园区</t>
  </si>
  <si>
    <t>南华工业园区老高坝片区污水处理厂及配套管网建设工程</t>
  </si>
  <si>
    <t>1、污水处理厂工程规模：近期规模600m3/d；远期规模1700m3/d。污水处理厂厂址：老高坝工业园区南部，河牛线与大屯公路交叉口。污水处理工艺：A2O一体化处理工艺。排放标准：一级A标，2、配套污水管网工程工程内容：建设DN100～DN600的污水管道10.48km</t>
  </si>
  <si>
    <t>南华盛奥新能源有限公司LPG储备站建设项目</t>
  </si>
  <si>
    <t>占地6667平方米，购置液化石油气卧式储罐、液化气循环压缩机及叶片式烃泵等设备共43台</t>
  </si>
  <si>
    <t>南华县</t>
  </si>
  <si>
    <t>南华盛奥新能源有限公司</t>
  </si>
  <si>
    <t>南华太极莲环保涂料产业建设项目</t>
  </si>
  <si>
    <t>项目占地面积15亩，建5000吨乳胶漆及30000吨真石漆生产线；培训中心及涂装设备租赁中心，配套建设办公楼、厂房及培训中心用房，购置相应的生产设备</t>
  </si>
  <si>
    <t>南华县龙川镇</t>
  </si>
  <si>
    <t>南华太极莲水漆科技有限公司</t>
  </si>
  <si>
    <t>六、姚安县</t>
  </si>
  <si>
    <t>年产5000吨特色农产品加工（二期）糯山药速冻加工项目</t>
  </si>
  <si>
    <t>采用国内选进液氮速冻工艺技术，建设速冻生产线两条，生产车间5335平方，建成年产1600吨速冻糯山药的先进生产能力</t>
  </si>
  <si>
    <t>姚安县</t>
  </si>
  <si>
    <t>姚安县鑫盛实业有限公司</t>
  </si>
  <si>
    <t>姚安年产8万吨生物质颗粒燃料建设项目</t>
  </si>
  <si>
    <t>占地面积26.05亩，总建筑面积7610平方米，分四大功能区，原料堆放区；生产加工区；产品存储区和管理配套区；年产8万吨生物质颗粒燃料</t>
  </si>
  <si>
    <t>姚安县光禄镇吴海村委会大新仓</t>
  </si>
  <si>
    <t>姚安县经信局</t>
  </si>
  <si>
    <t>七、大姚县</t>
  </si>
  <si>
    <t>大姚华盛饮料食品有限责任公司年产10000吨利乐砖饮料生产线建设项目</t>
  </si>
  <si>
    <t>1.原有车间、仓库改造；2.生产设备购置；3.办公楼改造；4.新建仓库3000平米，新建职工食堂1500平米</t>
  </si>
  <si>
    <t>2017-2019</t>
  </si>
  <si>
    <t>大姚工业园区金碧工业片区</t>
  </si>
  <si>
    <t>大姚华盛饮料食品有限责任公司</t>
  </si>
  <si>
    <t>大姚县工业大道延长线建设项目</t>
  </si>
  <si>
    <t>新建宽40米，长500米的道路一条（含桥梁一座），配套供排水及绿化亮化工程</t>
  </si>
  <si>
    <t>大姚工业园区金碧工业园片区</t>
  </si>
  <si>
    <t>大姚县工业投资有限公司</t>
  </si>
  <si>
    <t>大姚工业园区金碧工业片区海心片次干道路建设项目</t>
  </si>
  <si>
    <t>建设宽16米、长660米的道路一条，配套供排水及绿化、亮化工程；并对原有国防光缆和10KV输电线路进行改造</t>
  </si>
  <si>
    <t>大姚县燃料有限公司液化气储备站项目</t>
  </si>
  <si>
    <t>项目计划用地17亩，建设储气区、辅助区以及相关设备和其它水电等配套设施</t>
  </si>
  <si>
    <t>大姚工业园区南山坝工业片区</t>
  </si>
  <si>
    <t>大姚县燃料有限公司</t>
  </si>
  <si>
    <t>云南大姚机械配件厂退城入园整体技改搬迁项目（一期）</t>
  </si>
  <si>
    <t>建设标准厂房20000平方米，建设粘土砂铸造生产线和办公及生活配套区，实现年产各式配件12030吨的生产能力</t>
  </si>
  <si>
    <t>云南大姚机械配件厂</t>
  </si>
  <si>
    <t>云南楚雄矿冶有限公司鱼祖乍尾矿库头顶库治理、扩容工程项目</t>
  </si>
  <si>
    <t>鱼祖乍尾矿库头顶库治理、扩容工程项目：（1）头顶库治理包括新建排洪设施（排水井、排水隧洞、隧洞施工支护、末端明渠）、完善监测系统、原排水系统封堵等工程；（2）扩容工程包括贴坡加固坝体，岸坡排水沟、坝面纵和横排水沟，下游拦挡设施，堆积坝外坡草皮， 排水井加高 3 层（9m）等</t>
  </si>
  <si>
    <t>大姚县六苴镇</t>
  </si>
  <si>
    <t>云南楚雄矿冶有限公司</t>
  </si>
  <si>
    <t>龙街镇鼠街奕平村新型生物质燃料加工生产基地建设项目</t>
  </si>
  <si>
    <t>在龙街镇鼠街村委会奕平村，建设占地200亩的新型生物质燃料生产基地</t>
  </si>
  <si>
    <t>大姚县龙街镇</t>
  </si>
  <si>
    <t>龙街镇人民政府</t>
  </si>
  <si>
    <t>大姚工业园区南山坝工业片区污水处理厂建设项目</t>
  </si>
  <si>
    <t>新建日处理5000立方米的污水处理厂一座，配套污水管网埋设</t>
  </si>
  <si>
    <t>南山坝工业园区</t>
  </si>
  <si>
    <t>八、永仁县</t>
  </si>
  <si>
    <t>永仁火车站站前广场及道路基础设施建设项目</t>
  </si>
  <si>
    <t>占地53亩火车站站前广场</t>
  </si>
  <si>
    <t>永仁县永定镇</t>
  </si>
  <si>
    <t>永仁县经信局</t>
  </si>
  <si>
    <t>九、元谋县</t>
  </si>
  <si>
    <t>元谋齐兴包装制品有限公司果蔬包装箱生产项目</t>
  </si>
  <si>
    <t>建设厂房5000平方米、库房10000平方米，生活区办公楼等1000平方米。生产线两条：一条再生塑料筐生产线，注塑机十台，年产再生塑料筐500万只；一条泡沫箱生产线，EPS成型机八台，蒸汽锅炉两台，年产泡沫箱500万只</t>
  </si>
  <si>
    <t>元谋县工业聚集区小雷宰片区</t>
  </si>
  <si>
    <t>元谋齐兴包装制品有限公司</t>
  </si>
  <si>
    <t>十、武定县</t>
  </si>
  <si>
    <t>云南盛泰刷业有限公司年产1000万件刷料生产线建设项目</t>
  </si>
  <si>
    <t>项目规划占地面积29.14亩，新建办公区、厂房、仓库、员工宿舍、食堂、运动休闲场所等，建筑面积18000平方米</t>
  </si>
  <si>
    <t>武定县</t>
  </si>
  <si>
    <t>云南盛泰刷业有限公司</t>
  </si>
  <si>
    <t>武定工业园区禄金片区一期核心区场地平整工程</t>
  </si>
  <si>
    <t>规划总用地面积为5627.18亩。场地平整工程（含地块土方、边坡土方）场地挖土石方总量4971755.22 立方米，场地填方3138816.36立方米，余方弃置1832938.86立方米；附属工程建设临时排水沟4500米，浆砌片石挡墙 21203.66立方米；水土保持工程建设浆砌石排水沟12100.82米，三维网防护161344.24平方米</t>
  </si>
  <si>
    <t>武定县狮山镇</t>
  </si>
  <si>
    <t>武定工业开发投资有限公司</t>
  </si>
  <si>
    <t>十一、禄丰县</t>
  </si>
  <si>
    <t>禄丰天宝磷化工有限公司饲料级磷酸盐转型升级技术改造项目</t>
  </si>
  <si>
    <t>采用低品位磷矿利用技术、硫酸余热蒸汽综合利用技术湿法磷酸净化和浓缩净化技术以及节能减排效果显著的生产工艺，改造提升现有饲料级酸氢钙生产线，最终形成年产45万吨饲料级磷酸氢钙、25万吨饲料级磷酸二氢钙的生产能力</t>
  </si>
  <si>
    <t>禄丰县</t>
  </si>
  <si>
    <t>禄丰天宝磷化工有限公司</t>
  </si>
  <si>
    <t>云南锦润数控机械制造有限责任公司年产5000台立式加工中心智能加工生产线建设项目</t>
  </si>
  <si>
    <t>占地54.2亩，建设年产5000台立式加工中心智能加工生产线一条</t>
  </si>
  <si>
    <t>云南锦润数控机械制造有限责任公司</t>
  </si>
  <si>
    <t>一平浪煤矿“三供一业”项目建设</t>
  </si>
  <si>
    <t>供水、供电、物业改造</t>
  </si>
  <si>
    <t>一平浪煤矿</t>
  </si>
  <si>
    <t>眉山川青农业旅游开发有限公司草坪种植项目</t>
  </si>
  <si>
    <t>拟建设草坪培育种植基地500亩</t>
  </si>
  <si>
    <t>眉山川青农业旅游开发有限公司</t>
  </si>
  <si>
    <t>填报单位：</t>
    <phoneticPr fontId="6" type="noConversion"/>
  </si>
  <si>
    <t>单位：万元</t>
    <phoneticPr fontId="6" type="noConversion"/>
  </si>
  <si>
    <t>项目进展情况</t>
    <phoneticPr fontId="6" type="noConversion"/>
  </si>
  <si>
    <t>任务清单</t>
    <phoneticPr fontId="6" type="noConversion"/>
  </si>
  <si>
    <t>2019年  计划完    成投资</t>
    <phoneticPr fontId="6" type="noConversion"/>
  </si>
  <si>
    <t>云南新华印刷二厂异地搬迁改造项目</t>
  </si>
  <si>
    <t>占地50亩，新建生产车间，综合车间，办公综合楼等，引进具有国际先进水平的印前设备、印刷设备、印后加工设备，用现代通讯技术、网络技术和人工智能技术，实现企业内部生产流程信息化，生产过程自动化，质量监控数字化，实现智能制造</t>
  </si>
  <si>
    <t>2018-2020</t>
  </si>
  <si>
    <t>云南新华印刷二厂</t>
  </si>
  <si>
    <t>楚雄市工业投资有限公司富民生物产业加工基地开发建设项目</t>
  </si>
  <si>
    <t>规划占地1462.8亩，在大东村委会建设生物产业加工基地，实施水、电、路等基础设施建设工程</t>
  </si>
  <si>
    <t>2016-2020</t>
  </si>
  <si>
    <t>楚雄市工业投资公司</t>
  </si>
  <si>
    <t>云南延寿堂制药有限公司楚雄生产基地建设项目</t>
  </si>
  <si>
    <t>项目分两期建设，一期主要建设中药前处理及提取生产线；胶囊、片剂生产线；颗粒剂生产线；头孢粉针生产线；冻干粉针生产线等及相应的配套仓库。二期主要建设口服液体生产线；水针生产线；大容量注射液生产线；原料合成生产线；保健食品生产线（片剂、胶囊、口服液生产线等）</t>
  </si>
  <si>
    <t>2017-2020</t>
  </si>
  <si>
    <t>楚雄开发区庄甸医药园区</t>
  </si>
  <si>
    <t>云南延寿堂制药有限公司</t>
  </si>
  <si>
    <t>云南瑞药金方现代中药有限公司中药破壁饮片产业化项目</t>
  </si>
  <si>
    <t>该项目占地面积约40亩,计划总投资2亿元，其中固定资产投资每亩不低于100万元，主要建设中草药植物原料提取、固体制剂、中药饮片生产线，新型中药饮片（中药超微饮片、中药超微配方颗粒）生产线，食品、保健食品、化妆品生产线及其配套设施</t>
  </si>
  <si>
    <t>云南瑞药金方现代中药有限公司</t>
  </si>
  <si>
    <t>龙发产业园建设项目</t>
  </si>
  <si>
    <t>项目选址于楚雄经济开发区庄甸医药园区，面积约197亩，主要建设符合GMP标准的制药生产基地，生产液体（固体）制剂、中药饮片、土特产、食品、保健食品、茶叶、化妆品生产线、工业旅游、理想科技产业及配套设施</t>
  </si>
  <si>
    <t>云南龙发制药股份有限公司</t>
  </si>
  <si>
    <t>三七系列健康产品建设项目</t>
  </si>
  <si>
    <t>云南金七制药有限公司</t>
  </si>
  <si>
    <t>德动新能源汽车项目</t>
  </si>
  <si>
    <t>建设年产10万辆新能源汽车</t>
  </si>
  <si>
    <t>2018-2022</t>
  </si>
  <si>
    <t>云南德动汽车制造有限公司</t>
  </si>
  <si>
    <t>双柏县中药材种植及加工一体化建设项目</t>
  </si>
  <si>
    <t>在适宜区建设原料基地10000亩，在县城工业园区建设年产6000吨中药饮片、4000吨药物提取生产线各一条</t>
  </si>
  <si>
    <t>双柏县</t>
  </si>
  <si>
    <t>双柏县文峰生物科技有限责任公司</t>
  </si>
  <si>
    <t>双柏县新型软木装饰装修材料、家居用品、工艺品研发生产线建设项目</t>
  </si>
  <si>
    <t>建设一个集软木材料收购，装饰装修材料、家居用品、工艺品等研发生产的加工厂一个</t>
  </si>
  <si>
    <t>云南慕逸软木科技发展有限公司</t>
  </si>
  <si>
    <t>世纪酱香产业园二期扩建项目</t>
  </si>
  <si>
    <t>投资1.38亿元，在元双公路旁（现有厂址旁）扩建100亩左右的土地，形成成套生产工艺技术并在生产实践中得以应用，同时形成技术操作规程、质量控制标准；形成妥甸酱油自动化、标准化生产线三条</t>
  </si>
  <si>
    <t>云南双柏妥甸酱油有限公司</t>
  </si>
  <si>
    <t>双柏县牛、生猪屠宰加工建设项目</t>
  </si>
  <si>
    <t>建设总占地面积70亩，年屠宰加工生猪10万头，滇中牛1万头，包括牛、生猪集转、屠宰、鲜肉食品的开发、冷藏、加工、销售及配套设施建设等综合食品加工厂一个</t>
  </si>
  <si>
    <t>云南云牧肉食品有限公司</t>
  </si>
  <si>
    <t>双柏县年屠宰20万只黑山羊精深加工项目</t>
  </si>
  <si>
    <t>云南牧粮畜牧发展有限公司</t>
  </si>
  <si>
    <t>牟定县40万吨“宏绿系列”工业辣椒种植及加工生产线建设项目</t>
  </si>
  <si>
    <t>建设配套鲜椒加工厂（含仓储）1个，烘烤厂房18000㎡，预处理生产线10000㎡。仓库30000㎡；办公楼、职工宿舍及食堂4000㎡；投资烘烤设备8套、日处理量干椒100吨设备1套及其他配套实施建设</t>
  </si>
  <si>
    <t>牟定工业园区庄三核心区</t>
  </si>
  <si>
    <t>楚雄宏丰农业开发有限公司</t>
  </si>
  <si>
    <t>年产8万吨生物质颗粒燃料项目</t>
  </si>
  <si>
    <t>项目总建筑面积7610平方米，建设原料收集堆放区、生产加工区、产品存储区和管理配套区</t>
  </si>
  <si>
    <t>云南炉旺达新能源有限责任公司</t>
  </si>
  <si>
    <t>雨生红球藻的规模化养殖及虾青素提取项目</t>
  </si>
  <si>
    <t>雨生红球藻的规模化养殖及虾青素提取，年产雨生红球藻干粉36吨（含虾青素3.5%）</t>
  </si>
  <si>
    <t>2016-2019</t>
  </si>
  <si>
    <t>楚雄绿波健康产业有限公司</t>
  </si>
  <si>
    <t>姚安县中科单采血浆站建设项目</t>
  </si>
  <si>
    <t>项目分两期建设，一期主要建设采浆大楼，装修地上建筑物；二期建设运营中心、职工宿舍等。主要从事原料血浆采集、检验和储存</t>
  </si>
  <si>
    <t>姚安县中科单采血浆有限公司</t>
  </si>
  <si>
    <t>101</t>
  </si>
  <si>
    <t>云南金碧制药有限公司中药前处理及产业化升级改造项目</t>
  </si>
  <si>
    <t>中药前处理及产业化升级改造项目：征占土地10亩，建筑标准厂房（车间）2000平米，老厂房改造及结构加固3000平米。净化工程饮片车间1000平米，酒剂车间200平米辅助工程（环保设施、消防设施、公用系统），仓储（中药材库800平米中药饮片成品库1000平米、辅料库100平米包材库100平米）设备购置（中药饮片车间设备300万元，口服液车间设备300万元酒剂车间设备200万元检测设备100万元）</t>
  </si>
  <si>
    <t>云南金碧制药有限公司</t>
  </si>
  <si>
    <t>云南省高新技术产业开发区大姚工业园区基础设施配套项目</t>
  </si>
  <si>
    <t>大姚工业园区南山坝工业片区、金碧工业片区内公共服务设施及配套基础设施建设，主要内容为场地平整70公顷、园区道路14.6公里（配套给水、排水、电力、绿化、亮化）、污水处理厂1座、标准厂房20万平方米、园区服务中心等</t>
  </si>
  <si>
    <t>大姚县</t>
  </si>
  <si>
    <t>大姚县经信局</t>
  </si>
  <si>
    <t>永仁县钛金矿精深加工项目</t>
  </si>
  <si>
    <t>一期建设年产24万吨钛精矿，二期建设年产60-90万吨钛精矿生产线</t>
  </si>
  <si>
    <t>永定镇</t>
  </si>
  <si>
    <t>县经信局</t>
  </si>
  <si>
    <t>永仁县兴荣木业年产8万m³建筑模版生产线项目</t>
  </si>
  <si>
    <t>项目占地30亩，年产8万m³建筑模版生产线，新建标准化厂房5000㎡及其配套设施</t>
  </si>
  <si>
    <t>永仁工业循环经济片区</t>
  </si>
  <si>
    <t>永仁县兴荣木业有限公司</t>
  </si>
  <si>
    <t>元谋嘉豪泡沫制品有限公司年产500万只泡沫箱建设项目</t>
  </si>
  <si>
    <t>项目总占地约 40 亩，新建年产500万只泡沫箱生产线1条，标准厂房6000平方米，附属设施工程以及场区绿化美化等，达到年产500万只泡沫箱的生产能力</t>
  </si>
  <si>
    <t>元谋嘉豪泡沫制品有限公司</t>
  </si>
  <si>
    <t>元谋富盛再生塑料制品有限责任公司再生塑料筐生产项目</t>
  </si>
  <si>
    <t>项目总占地约 35 亩，新建年产300万只塑料筐生产线一条，标准厂房12000平方米，附属设施工程及场区绿化美化等，达到年产300万只塑料筐的生产能力</t>
  </si>
  <si>
    <t>元谋富盛再生塑料制品有限责任公司</t>
  </si>
  <si>
    <t>元谋勇明塑料制品有限公司再生塑料筐生产项目</t>
  </si>
  <si>
    <t>项目总占地约 20 亩，新建年产600万只塑料筐生产线一条，标准厂房10000平方米，附属设施工程以及绿化美化等，达到年产600万只塑料筐的生产能力</t>
  </si>
  <si>
    <t>元谋勇明塑料制品有限公司</t>
  </si>
  <si>
    <t>元谋汉通电气设备暨美厚水性涂料技改搬迁项目</t>
  </si>
  <si>
    <t>占地20亩,新建厂房12000平方米，新建办公楼1200平方米，新建开关、装配设备生产线2条，搬迁生产水性涂料生产线1条</t>
  </si>
  <si>
    <t>元谋县黄瓜园镇</t>
  </si>
  <si>
    <t>元谋汉通电气有限公司、元谋美厚建材科技有限公司</t>
  </si>
  <si>
    <t>禄丰县单晶硅厂房和基础设施建设</t>
  </si>
  <si>
    <t>总建筑面积共59727.51 平方米。包括生产废水管网、机耕道、灌溉沟、灌溉排水管、生活用水供水管网、雨水排洪沟、红线外进场道路、红线外水电管网配套、绿化带、厂内道路及硬地、厂区内网变电站(110KV)、天然气管道接入、垃圾回收等</t>
  </si>
  <si>
    <t>禄丰长信投资有限公司</t>
  </si>
  <si>
    <t>机床铸件智能化改扩建项目</t>
  </si>
  <si>
    <t>云南禄丰鼎鑫醋业有限公司香醋技改搬迁项目</t>
  </si>
  <si>
    <t>搬迁新选址建设年产10000吨香醋生产线，新建标准化生产车间、原料仓库、质检室、包装车间及成品仓库、研发中心及产品展示区等</t>
  </si>
  <si>
    <t>云南禄丰鼎鑫醋业有限公司</t>
  </si>
  <si>
    <t xml:space="preserve">楚雄隆基硅材料有限公司二期新增年产10GW单晶硅片建设项目 </t>
  </si>
  <si>
    <t>基础设施配套完善及设备购置安装</t>
  </si>
  <si>
    <t>2019-2020</t>
  </si>
  <si>
    <t>禄丰县金山镇</t>
  </si>
  <si>
    <t>楚雄隆基硅材料有限公司</t>
  </si>
  <si>
    <t>附件1-2</t>
  </si>
  <si>
    <t>楚雄佑琳生生物科技有限公司新型建筑材料生产项目</t>
  </si>
  <si>
    <t>占地82.16亩，新建厂房、原材料仓库及一栋五层综合楼。新建一条年产9900吨水性涂料生产线，一条年产7700吨干粉涂料生产线，一条年产10000立方米RPC活性粉混凝土盖板生产线</t>
  </si>
  <si>
    <t>楚雄佑琳生生物科技有限公司</t>
  </si>
  <si>
    <t>楚雄志达新型建材开发公司新建钢结构厂、组配车间及装配式建筑样板房展示区</t>
  </si>
  <si>
    <t>计划二期新增土地25亩左右，与云南建设钢结构公司共同投资钢构厂、组配车间及装配式建筑样板房展示区</t>
  </si>
  <si>
    <t>楚雄志达新型建材开发公司</t>
  </si>
  <si>
    <t>雨生红球藻产业链建设项目</t>
  </si>
  <si>
    <t>利用自主研发的技术，开发虾青素新产品，扩建红球藻产业化养殖基地10万平方米，新建虾青素新产品产业化配套设施3000平方米，形成年产50吨虾青素的养殖能力</t>
  </si>
  <si>
    <t>2019-2021</t>
  </si>
  <si>
    <t>云南爱尔发生物技术股份有限公司</t>
  </si>
  <si>
    <t>楚雄市智慧出行建设项目</t>
  </si>
  <si>
    <t>智慧城市·绿色出行平台打造，建立基础智慧城市公共交通资源服务平台，拓展开放第三方服务接入平台</t>
  </si>
  <si>
    <t>2019-2022</t>
  </si>
  <si>
    <t>楚雄市开投公司</t>
  </si>
  <si>
    <t>云南绿洁新能源有限公司天然气综合利用及日产200万立方LNG应急储备站项目</t>
  </si>
  <si>
    <t>近期建设设计规模60万方/天LNG应急储备站项目、设计规模15万方/天1座LNG-CNG加气站和楚雄分输站—云甸工业园区输气管道、园区供气管网、燃气设备设施；远期建设设计规模140万方/天LNG应急储备站项目及配套设施</t>
  </si>
  <si>
    <t>2020-2023</t>
  </si>
  <si>
    <t>苍岭工业园区</t>
  </si>
  <si>
    <t>云南绿洁新能源有限公司</t>
  </si>
  <si>
    <t>云南裕丰药业有限公司药品制剂生产线建设项目</t>
  </si>
  <si>
    <t>建设10亿片片剂生产线、年产400吨颗粒剂生产线、年产5亿剂散剂、丸剂生产线、年产500吨中药饮片生产线、年产2亿粒胶囊剂生产线、年产1亿支酊剂生产线及相关配套设施</t>
  </si>
  <si>
    <t>云南裕丰药业有限公司</t>
  </si>
  <si>
    <t>双柏县大庄镇虾蟹生态养殖园建设项目</t>
  </si>
  <si>
    <t>一期建设虾蟹生态养殖基地600亩，（实际应用水面600亩左右，澳洲淡水小龙虾养殖基地250亩，工厂化南美白对虾养殖用地100亩，罗氏沼虾养殖基地100亩，中华绒螯蟹养殖基地50亩。）计划总投资2000万元；建设优质虾蟹生态种苗观光区100亩，投资1000万元。二期建设以虾蟹养殖为主体的旅游休闲度假园区，主要包括休闲接待区、餐饮区、虾蟹文娱区、特色垂钓区、产业住宿体验区等，占地面积1700亩，投资1.7亿元</t>
  </si>
  <si>
    <t>双柏县大庄镇</t>
  </si>
  <si>
    <t>楚雄天盛农业发展有限公司</t>
  </si>
  <si>
    <t>年产1.8万立方米隔音断桥铝合金门窗加工建设项目</t>
  </si>
  <si>
    <t>牟定鸿鹏商贸有限公司</t>
  </si>
  <si>
    <t>云南瑞绿滇新材料建设项目</t>
  </si>
  <si>
    <t>项目占地200余亩，建设厂房17520平方米，购置项目设备1.25亿元，建成年产30万吨钢护栏的生产线</t>
  </si>
  <si>
    <t>南华县老高坝工业园区</t>
  </si>
  <si>
    <t>云南一鑫玻璃150T/D超薄电子浮法玻璃生产线建设项目</t>
  </si>
  <si>
    <t>新建一条150T/D超薄电子浮法玻璃生产线，购置相应设备</t>
  </si>
  <si>
    <t xml:space="preserve">南华县龙川镇 </t>
  </si>
  <si>
    <t>云南一鑫玻璃制品有限公司</t>
  </si>
  <si>
    <t>姚安县三座加油站建设项目</t>
  </si>
  <si>
    <t>分别建设加油站一座</t>
  </si>
  <si>
    <t>姚安倪家屯、大石棚</t>
  </si>
  <si>
    <t>姚安县城西加油站建设项目</t>
  </si>
  <si>
    <t>建设加油站一座</t>
  </si>
  <si>
    <t>姚安县栋川镇</t>
  </si>
  <si>
    <t>姚安县中胜石化大石棚加油站</t>
  </si>
  <si>
    <t>姚安县栋川镇大石棚</t>
  </si>
  <si>
    <t>姚安县倪家屯加油站建设项目</t>
  </si>
  <si>
    <t>姚安县倪家屯</t>
  </si>
  <si>
    <t>云南云知道医疗器械有限公司项目</t>
  </si>
  <si>
    <t>项目分三期建设，一期投资3000万元，用于一次性空气净化输液器生产。二期投资5000万元作为新建智能腹腔镜的生产，三期投资8000万元用于人工智能电动吻合器生产</t>
  </si>
  <si>
    <t>姚安县栋川镇长寿村委会下新屯</t>
  </si>
  <si>
    <t>云南云知道医疗器材有限责任公司、姚安县经信局</t>
  </si>
  <si>
    <t>姚安县天麻饮片生产建设项目</t>
  </si>
  <si>
    <t>建天麻饮片生产线，并购置相关设备</t>
  </si>
  <si>
    <t>云南金碧制药有限公司扩改建项目</t>
  </si>
  <si>
    <t>征/占地10亩，采用现代化药品工艺技术，购置固体生产设备6台（套），建设一条生产线、一个固体成型生产车间及办公楼和仓库，形成年产300批产品36万盒数量的生产能力</t>
  </si>
  <si>
    <t>云南大姚机械配件厂退城入园整体技改搬迁项目（二期）</t>
  </si>
  <si>
    <t>二期建设树脂砂铸造生产线；实现年产各式配件16530吨的生产能力</t>
  </si>
  <si>
    <t>大姚祥华工业制造有限公司</t>
  </si>
  <si>
    <t>年产五万吨生物质颗粒燃料项目</t>
  </si>
  <si>
    <t>建设年产五万吨生物质颗粒燃料生产线及其配套设施</t>
  </si>
  <si>
    <t>永肚工业循环经济片区</t>
  </si>
  <si>
    <t>永仁博钰生物科技开发有限公司</t>
  </si>
  <si>
    <t>常青国际永仁智能制造基地建设</t>
  </si>
  <si>
    <t>占地150亩，建钢木结构厂房、房车组装厂房及办公楼、食堂、休闲区、停车区等配套设施建设</t>
  </si>
  <si>
    <t>永仁常青智能制造有限公司</t>
  </si>
  <si>
    <t>永仁县哲林实业有限公司芒果套袋厂建设项目</t>
  </si>
  <si>
    <t>建设芒果包装材料厂100亩，建成年产5亿个芒果包装材料车间及仓储、后勤用房</t>
  </si>
  <si>
    <t>火车站站前广场的场地平整及广场铺装、给排水、电力、电信等相关附属工程。范围东至成昆铁路复线，南至店子村以南，西至G5京昆高速永仁收费站，北至席草田水库以南，规划总面积3.87平方公里</t>
  </si>
  <si>
    <t>武定君材科技公司高氯酸钠等化工原料生产项目</t>
  </si>
  <si>
    <t>规划用地面积为200亩，项目建设包含生产示范车间、产业技术研发中心、厂品展示中心、仓储物流用房，综合办公楼等。年产2万吨高氯酸钠、1万吨高氯酸铵、2万吨高氯酸钾、5万吨氯酸钠、12万吨双氧水。工程分三期完工，一期3万吨氯酸钠，2万吨高氯酸钠，1万吨高氯酸铵，用地60亩；二期12万吨双氧水，用地80亩；三期2万吨氯酸钠、2万吨高氯酸钾，用地60亩</t>
  </si>
  <si>
    <t>武定君材科技有限公司</t>
  </si>
  <si>
    <t>武定县附子生产加工基地建设项目</t>
  </si>
  <si>
    <t>规划占地50亩，年加工附子鲜品4500吨、附片1000吨</t>
  </si>
  <si>
    <t>2019-2010</t>
  </si>
  <si>
    <t>云南道地药业有限公司</t>
  </si>
  <si>
    <t>云南沃福经贸有限公司钢结构土官生产基地项目</t>
  </si>
  <si>
    <t>新建钢结构生产标准厂房20000平方米，建设年产20000吨钢结构生产线及配套供辅设施</t>
  </si>
  <si>
    <t>云南沃福经贸有限公司</t>
  </si>
  <si>
    <t>云南西金矿有限公司象山钛矿技改扩建项目</t>
  </si>
  <si>
    <t>象山钛矿技改扩建项目</t>
  </si>
  <si>
    <t>禄丰县碧城镇</t>
  </si>
  <si>
    <t>云南西金矿有限公司</t>
  </si>
  <si>
    <t>云南三圣药业有限公司技改搬迁项目</t>
  </si>
  <si>
    <t>占地30亩，新建中药饮片加工生产线</t>
  </si>
  <si>
    <t>云南三圣药业有限公司</t>
  </si>
  <si>
    <t>禄丰冷水沟矿业有限公司转型技改扩建项目</t>
  </si>
  <si>
    <t>年产10万吨铜矿地下矿山转型技改</t>
  </si>
  <si>
    <t>禄丰县和平镇</t>
  </si>
  <si>
    <t>禄丰冷水沟矿业有限公司</t>
  </si>
  <si>
    <t>禄丰天宝磷化工有限公司年产30万吨硫精砂制酸项目</t>
  </si>
  <si>
    <t>产30万吨硫精砂制酸生产线一条及相关配套设施</t>
  </si>
  <si>
    <t>禄丰县勤丰镇</t>
  </si>
  <si>
    <t>禄丰创客云超算中心项目</t>
  </si>
  <si>
    <t>用房建筑面积约34000平方米，行政办公及生活服务配套建筑面积约6000平方米，数据中心28000台6KW机柜</t>
  </si>
  <si>
    <t>禄丰创客云科技有限公司</t>
  </si>
  <si>
    <t>华晨云南专用车生产基地建设项目</t>
  </si>
  <si>
    <t>生产销售房车及各类专用车(包括新能源车),产品辐射西南各省份和南亚、东南亚市场</t>
  </si>
  <si>
    <t>禄丰县土官镇</t>
  </si>
  <si>
    <t>华晨汽车集团控股有限公司</t>
  </si>
  <si>
    <t>重庆倬方岩土勘察有限公司倬方钻探产业园建设</t>
  </si>
  <si>
    <t>钻探培训机构、设备生产基地建设</t>
  </si>
  <si>
    <t>禄丰县一平浪镇</t>
  </si>
  <si>
    <t>重庆倬方岩土勘察有限公司</t>
  </si>
  <si>
    <t>楚雄州互联网基础设施建设项目</t>
  </si>
  <si>
    <t>互联网基础设施建设，网络覆盖能力优化提升</t>
  </si>
  <si>
    <t>全州10县市</t>
  </si>
  <si>
    <t>移动、电信、联通、铁塔、广电网络公司</t>
  </si>
  <si>
    <t>附件1-3</t>
  </si>
  <si>
    <t>楚雄市工业园区标准化工业厂房建设项目</t>
  </si>
  <si>
    <t>占地200亩，建设标准化工业厂房20个</t>
  </si>
  <si>
    <t>2020-2022</t>
  </si>
  <si>
    <t>楚雄市富民工园区</t>
  </si>
  <si>
    <t>完成初步设计和各项审批</t>
  </si>
  <si>
    <t>德胜集团钒钛产业科技园建设项目</t>
  </si>
  <si>
    <t>该项目分两期进行建设，一期计划投资120亿元，二期计划投资60亿元，建设钒钛产业科技园</t>
  </si>
  <si>
    <t>2019-2025</t>
  </si>
  <si>
    <t>开展前期工作</t>
  </si>
  <si>
    <t>德胜集团</t>
  </si>
  <si>
    <t>12万吨/年再生铅及铅合金建设项目</t>
  </si>
  <si>
    <t>规划用地面积约50亩，项目总投资约2亿元，其中固定资产投资不低于1.2亿元，主要建设12万吨/年再生铅及铅合金项目</t>
  </si>
  <si>
    <t>完成可研编制</t>
  </si>
  <si>
    <t>云南圣铭再生资源科技有限公司</t>
  </si>
  <si>
    <t>四川禾邦实业集团云南民族医药创新产业园二期建设项目</t>
  </si>
  <si>
    <t>该项目主要建设年产5000吨饮片、10亿片剂、12.6亿粒胶囊剂、8亿支口服液、8亿袋颗粒剂的生产线及其配套设施</t>
  </si>
  <si>
    <t>四川禾邦实业集团</t>
  </si>
  <si>
    <t>理想科技园建设项目</t>
  </si>
  <si>
    <t>该项目选址于庄甸医药园区，建设理想科技园，推行直销经营模式，集生物资源、保健食品、茶叶、化妆品、农副产品、工业旅游等生物制品，建设规模达</t>
  </si>
  <si>
    <t>理想科技集团</t>
  </si>
  <si>
    <t>富海生物有限公司破壁灵芝孢子粉提取及药品生产建设项目</t>
  </si>
  <si>
    <t>主要建设灵芝孢子粉提取生产线、胶囊生产线及其配套设施</t>
  </si>
  <si>
    <t>2020-2021</t>
  </si>
  <si>
    <t>楚雄富海生物有限公司</t>
  </si>
  <si>
    <t>铭鼎技改搬迁项目</t>
  </si>
  <si>
    <t>对铭鼎药业有限司实施技改搬迁，新建厂房、生产线及相关配套设施</t>
  </si>
  <si>
    <t>2020-2020</t>
  </si>
  <si>
    <t>楚雄庄甸医药园区</t>
  </si>
  <si>
    <t>完成可研、规划等前期工作</t>
  </si>
  <si>
    <t>云南铭鼎药业有限公司</t>
  </si>
  <si>
    <t>牟定县工业开发投资公司腐乳特色产业园区</t>
  </si>
  <si>
    <t>建设庄园式腐乳生产线1条</t>
  </si>
  <si>
    <t>牟定县</t>
  </si>
  <si>
    <t>完成项目选址、可研编制、备案</t>
  </si>
  <si>
    <t>石墨电极开发项目</t>
  </si>
  <si>
    <t>项目位于牟定县戌街工业园区，乙方全额投资58000万元在我县戌街工业园区新建年产2000吨石墨电极及年产30000吨石墨精矿采选生产线</t>
  </si>
  <si>
    <t>年内完成探矿权、矿业权的设置工作</t>
  </si>
  <si>
    <t>牟定县工业园区管委会</t>
  </si>
  <si>
    <t>滇中工业及城市固废循环利用示范园建设项目</t>
  </si>
  <si>
    <t>建设铜铅锌冶炼循环经济产业链、铅锌深加工产业链、石油裂解类催化剂循环利用、新型建材产业，建设现代物流产业、新能源产业、旅游产品加工业；打造形成年产值达100亿元的滇中工业及城市固废循环利用示范园</t>
  </si>
  <si>
    <t>牟定县新桥镇</t>
  </si>
  <si>
    <t>年内完成2个子项目前期工作</t>
  </si>
  <si>
    <t>云南业胜环境资源科技有限公司</t>
  </si>
  <si>
    <t>武定工业园区县城东南绿色产业片区建设项目</t>
  </si>
  <si>
    <t>东南绿色产业片区位于武定县城东南部，根据东南绿色产业片区的规划用地及产业情况，将东南绿色产业片区规划布局为“一片两组团”的空间结构。一片：东南绿色产业片区；两组团：大坪子冶金化工循环组团、绿色加工制造产业组团。1.大坪子冶金化工循环组团共规划建设12条道路，包括路基土石方、路面、涵洞工程、综合管线、电照、绿化、交安设施等工程；2.绿色加工制造共规划建设9条道路和13块地块，包括路基土石方、路面、涵洞工程、综合管线、电照、绿化、交安设施等工程</t>
  </si>
  <si>
    <t>完成可研、工程招投标、融资发债工作</t>
  </si>
  <si>
    <t>云铜搬迁项目</t>
  </si>
  <si>
    <t>云铜搬迁项目实施水、电、路配套设施及移民搬迁</t>
  </si>
  <si>
    <t>水、电、路配套设施及移民搬迁工作启动并开展</t>
  </si>
  <si>
    <t>禄丰工业园区管委会</t>
  </si>
  <si>
    <t>禄丰县石化产业园项目</t>
  </si>
  <si>
    <t>水、电、路配套设施及移民搬迁工作，核心区厂平工程</t>
  </si>
  <si>
    <t>完成前期工作</t>
  </si>
  <si>
    <t>楚雄州禄丰县龙蟒佰利联钛产业建设项目</t>
  </si>
  <si>
    <t>6改20万吨氯化法钛白粉、2万吨海绵钛、10万吨氯碱、10万吨硫酸法富钛料、15万吨煅后石油焦生产线和禄丰工业园区天然气管道等项目</t>
  </si>
  <si>
    <t>2020-2025</t>
  </si>
  <si>
    <t>力争2021年年底年完成项目可研，立项等前期工作并开工建设</t>
  </si>
  <si>
    <t>禄丰工业园区数控装备制造产业园</t>
  </si>
  <si>
    <t>打造成为数控装备制造、五金工具、五金配件、建筑五金、厨卫五金、家具五金等民用五金加工的装备制造及五金制品加工基地</t>
  </si>
  <si>
    <t>力争2019年上半年完成项目可研，立项等前期工作并开工建设</t>
  </si>
  <si>
    <t>云南禄丰钒钛金属生态工业园</t>
  </si>
  <si>
    <t>基础设施七通一平</t>
  </si>
  <si>
    <t>禄丰县中村乡</t>
  </si>
  <si>
    <t>完成项目前期工作</t>
  </si>
  <si>
    <t>项目指挥部</t>
  </si>
  <si>
    <t>云南威龙化工科技有限公司焙烧渣提取黄金项目</t>
  </si>
  <si>
    <t>焙烧渣提取黄金项目</t>
  </si>
  <si>
    <t>勤丰镇</t>
  </si>
  <si>
    <t>力争2019年年底年完成项目可研，立项等前期工作并开工建设</t>
  </si>
  <si>
    <t>勤丰镇人民政府</t>
  </si>
  <si>
    <t>附件1-4</t>
  </si>
  <si>
    <t>填报单位：</t>
    <phoneticPr fontId="12" type="noConversion"/>
  </si>
  <si>
    <t>单位：万元</t>
    <phoneticPr fontId="12" type="noConversion"/>
  </si>
  <si>
    <t>永仁县</t>
  </si>
  <si>
    <t>元谋县</t>
  </si>
  <si>
    <t>附件1</t>
    <phoneticPr fontId="6" type="noConversion"/>
  </si>
  <si>
    <t>项目数</t>
    <phoneticPr fontId="6" type="noConversion"/>
  </si>
  <si>
    <t>开发区</t>
    <phoneticPr fontId="6" type="noConversion"/>
  </si>
  <si>
    <t>新开工项目</t>
    <phoneticPr fontId="6" type="noConversion"/>
  </si>
  <si>
    <t>竣工项目</t>
    <phoneticPr fontId="6" type="noConversion"/>
  </si>
  <si>
    <t>在建项目</t>
    <phoneticPr fontId="6" type="noConversion"/>
  </si>
  <si>
    <t>前期项目</t>
    <phoneticPr fontId="6" type="noConversion"/>
  </si>
  <si>
    <t>完成   计划（%）</t>
    <phoneticPr fontId="6" type="noConversion"/>
  </si>
  <si>
    <t>完成（%）</t>
    <phoneticPr fontId="6" type="noConversion"/>
  </si>
  <si>
    <t>2019年  计划完    成投资</t>
    <phoneticPr fontId="6" type="noConversion"/>
  </si>
  <si>
    <t>合计</t>
    <phoneticPr fontId="6" type="noConversion"/>
  </si>
  <si>
    <t>2019年计划完成投资</t>
    <phoneticPr fontId="6" type="noConversion"/>
  </si>
  <si>
    <t>项目数</t>
    <phoneticPr fontId="6" type="noConversion"/>
  </si>
  <si>
    <t>总投资</t>
    <phoneticPr fontId="6" type="noConversion"/>
  </si>
  <si>
    <t>合计</t>
    <phoneticPr fontId="6" type="noConversion"/>
  </si>
  <si>
    <t>2019.12</t>
  </si>
  <si>
    <t>武定县禄金工业园区供排水建设项目</t>
  </si>
  <si>
    <t>武定工投公司</t>
  </si>
  <si>
    <t>武定永丰钛业有限公司</t>
  </si>
  <si>
    <t>云南力亚矿业有限公司年产10万吨重介质粉建设项目</t>
  </si>
  <si>
    <t>项目规划占地21亩，建设面积11000平方米，建设生产车间、综合业务用房、职工宿舍和其他生活配套设施。</t>
  </si>
  <si>
    <t>云南力亚矿业有限公司</t>
  </si>
  <si>
    <t>双柏县工业园区</t>
  </si>
  <si>
    <t>完成可研、征地、规划等前期工作。</t>
  </si>
  <si>
    <t>云南京润香料技术有限公司</t>
  </si>
  <si>
    <t>楚雄州2019年工业转型升级“百项”重点建设项目计划表（汇总）</t>
    <phoneticPr fontId="6" type="noConversion"/>
  </si>
  <si>
    <t>楚雄州2019年工业转型升级“百项”重点建设项目计划表（竣工投产项目）</t>
    <phoneticPr fontId="6" type="noConversion"/>
  </si>
  <si>
    <t>楚雄州2019年工业转型升级“百项”重点建设项目计划表（在建项目）</t>
    <phoneticPr fontId="6" type="noConversion"/>
  </si>
  <si>
    <t>楚雄州2019年工业转型升级“百项”重点建设项目计划表（新开工项目）</t>
    <phoneticPr fontId="6" type="noConversion"/>
  </si>
  <si>
    <t>楚雄州2019年工业转型升级“百项”重点建设项目计划表（重点前期工作项目）</t>
    <phoneticPr fontId="6" type="noConversion"/>
  </si>
  <si>
    <t>对应代码</t>
    <phoneticPr fontId="6" type="noConversion"/>
  </si>
  <si>
    <t>对应序号</t>
    <phoneticPr fontId="6" type="noConversion"/>
  </si>
  <si>
    <t>2019年   月</t>
    <phoneticPr fontId="6" type="noConversion"/>
  </si>
  <si>
    <t>2019年    月</t>
    <phoneticPr fontId="6" type="noConversion"/>
  </si>
  <si>
    <t>2019年         月</t>
    <phoneticPr fontId="6" type="noConversion"/>
  </si>
  <si>
    <t>2019年1-- 月项目进展情况</t>
    <phoneticPr fontId="6" type="noConversion"/>
  </si>
  <si>
    <t>2019年    1-  月     累计</t>
    <phoneticPr fontId="6" type="noConversion"/>
  </si>
  <si>
    <t>2019年    1- 月     累计</t>
    <phoneticPr fontId="6" type="noConversion"/>
  </si>
  <si>
    <t>州级</t>
    <phoneticPr fontId="6" type="noConversion"/>
  </si>
  <si>
    <t>2019年  计划完    成投资</t>
    <phoneticPr fontId="6" type="noConversion"/>
  </si>
  <si>
    <t>2019年    1- 月     累计</t>
    <phoneticPr fontId="6" type="noConversion"/>
  </si>
  <si>
    <t>南华工业园区</t>
    <phoneticPr fontId="6" type="noConversion"/>
  </si>
  <si>
    <t>十二、州级</t>
    <phoneticPr fontId="6" type="noConversion"/>
  </si>
  <si>
    <t>注：“对应序号”指和州“四个一百”项目表对应的序号</t>
    <phoneticPr fontId="6" type="noConversion"/>
  </si>
  <si>
    <t>一、楚雄市</t>
    <phoneticPr fontId="12" type="noConversion"/>
  </si>
  <si>
    <t>二、开发区</t>
    <phoneticPr fontId="12" type="noConversion"/>
  </si>
  <si>
    <t>项目主要为建设年产2亿支保健食品“金三奇牌三七口服液”生产线、年产3.2亿粒保健食品“清益软胶囊”生产线及仓库，在公司原有预留土地上进行建设，利用原有研发中心、质检中心及公用工程和其它配套设施</t>
    <phoneticPr fontId="12" type="noConversion"/>
  </si>
  <si>
    <t>三、双柏县</t>
    <phoneticPr fontId="12" type="noConversion"/>
  </si>
  <si>
    <t>建设一个总占地面积100亩，年屠宰加工黑山羊20万头，包括黑山羊集转、屠宰，鲜肉食品的批发、冷藏、加工、销售及配套设施建设等综合食品生产加工企业</t>
    <phoneticPr fontId="12" type="noConversion"/>
  </si>
  <si>
    <t>四、牟定县</t>
    <phoneticPr fontId="12" type="noConversion"/>
  </si>
  <si>
    <t>五、南华县</t>
    <phoneticPr fontId="12" type="noConversion"/>
  </si>
  <si>
    <t>补充项目</t>
    <phoneticPr fontId="6" type="noConversion"/>
  </si>
  <si>
    <r>
      <rPr>
        <sz val="9"/>
        <rFont val="宋体"/>
        <charset val="134"/>
      </rPr>
      <t>南华县吕合墙材有限公司年产</t>
    </r>
    <r>
      <rPr>
        <sz val="9"/>
        <rFont val="Times New Roman"/>
        <family val="1"/>
      </rPr>
      <t>8000</t>
    </r>
    <r>
      <rPr>
        <sz val="9"/>
        <rFont val="宋体"/>
        <charset val="134"/>
      </rPr>
      <t>万块页岩烧结砖技改项目</t>
    </r>
    <phoneticPr fontId="12" type="noConversion"/>
  </si>
  <si>
    <r>
      <rPr>
        <sz val="9"/>
        <rFont val="宋体"/>
        <charset val="134"/>
      </rPr>
      <t>项目计划投资</t>
    </r>
    <r>
      <rPr>
        <sz val="9"/>
        <rFont val="Times New Roman"/>
        <family val="1"/>
      </rPr>
      <t>7360</t>
    </r>
    <r>
      <rPr>
        <sz val="9"/>
        <rFont val="宋体"/>
        <charset val="134"/>
      </rPr>
      <t>万元，占地面积</t>
    </r>
    <r>
      <rPr>
        <sz val="9"/>
        <rFont val="Times New Roman"/>
        <family val="1"/>
      </rPr>
      <t>35</t>
    </r>
    <r>
      <rPr>
        <sz val="9"/>
        <rFont val="宋体"/>
        <charset val="134"/>
      </rPr>
      <t>亩，建筑面积</t>
    </r>
    <r>
      <rPr>
        <sz val="9"/>
        <rFont val="Times New Roman"/>
        <family val="1"/>
      </rPr>
      <t>9650</t>
    </r>
    <r>
      <rPr>
        <sz val="9"/>
        <rFont val="宋体"/>
        <charset val="134"/>
      </rPr>
      <t>平方米，新建原料车间、陈化库、成型车间、干燥窑、隧道窑、变压器、高位水池、机修车间、产品存放场、员工宿舍、厂区办公室、员工食堂及公用工程设施和必要的生产辅助设施</t>
    </r>
    <r>
      <rPr>
        <sz val="9"/>
        <rFont val="Times New Roman"/>
        <family val="1"/>
      </rPr>
      <t xml:space="preserve"> </t>
    </r>
    <r>
      <rPr>
        <sz val="9"/>
        <rFont val="宋体"/>
        <charset val="134"/>
      </rPr>
      <t>、绿化设施等</t>
    </r>
    <phoneticPr fontId="12" type="noConversion"/>
  </si>
  <si>
    <t>2019-2001</t>
    <phoneticPr fontId="12" type="noConversion"/>
  </si>
  <si>
    <t>南华县</t>
    <phoneticPr fontId="12" type="noConversion"/>
  </si>
  <si>
    <t>南华县吕合墙材有限公司</t>
    <phoneticPr fontId="12" type="noConversion"/>
  </si>
  <si>
    <t>补充项目</t>
    <phoneticPr fontId="6" type="noConversion"/>
  </si>
  <si>
    <t>楚雄复烤厂原烟周转库建设项目</t>
    <phoneticPr fontId="12" type="noConversion"/>
  </si>
  <si>
    <r>
      <t>1.</t>
    </r>
    <r>
      <rPr>
        <sz val="9"/>
        <rFont val="宋体"/>
        <charset val="134"/>
      </rPr>
      <t>拆除已报废旧仓库。</t>
    </r>
    <r>
      <rPr>
        <sz val="9"/>
        <rFont val="Times New Roman"/>
        <family val="1"/>
      </rPr>
      <t>2.</t>
    </r>
    <r>
      <rPr>
        <sz val="9"/>
        <rFont val="宋体"/>
        <charset val="134"/>
      </rPr>
      <t>新建原烟仓库</t>
    </r>
    <r>
      <rPr>
        <sz val="9"/>
        <rFont val="Times New Roman"/>
        <family val="1"/>
      </rPr>
      <t>20034</t>
    </r>
    <r>
      <rPr>
        <sz val="9"/>
        <rFont val="宋体"/>
        <charset val="134"/>
      </rPr>
      <t>平方米，配套给排水、电气、消防、室外道路等。</t>
    </r>
    <phoneticPr fontId="12" type="noConversion"/>
  </si>
  <si>
    <t>2019-2021</t>
    <phoneticPr fontId="12" type="noConversion"/>
  </si>
  <si>
    <t>楚雄复烤厂</t>
    <phoneticPr fontId="12" type="noConversion"/>
  </si>
  <si>
    <t>六、姚安县</t>
    <phoneticPr fontId="12" type="noConversion"/>
  </si>
  <si>
    <t>七、大姚县</t>
    <phoneticPr fontId="12" type="noConversion"/>
  </si>
  <si>
    <t>八、永仁县</t>
    <phoneticPr fontId="12" type="noConversion"/>
  </si>
  <si>
    <t>九、元谋县</t>
    <phoneticPr fontId="12" type="noConversion"/>
  </si>
  <si>
    <t>补充项目</t>
    <phoneticPr fontId="6" type="noConversion"/>
  </si>
  <si>
    <t>元谋工业园区管委会、元谋县工业聚集区小雷宰片区供排水设施建设项目</t>
    <phoneticPr fontId="36" type="noConversion"/>
  </si>
  <si>
    <t>新建40000立方米/d自来水厂一座，5000立方米/d调压水池一座。新建污水处理厂一座及附属设施。本项目采用一次规划分期实施，一期建设规模自来水厂5000m³/d,污水处理厂3000m³/d</t>
    <phoneticPr fontId="36" type="noConversion"/>
  </si>
  <si>
    <t>2016-2020</t>
    <phoneticPr fontId="36" type="noConversion"/>
  </si>
  <si>
    <t>元谋县工业园区管委会</t>
    <phoneticPr fontId="36" type="noConversion"/>
  </si>
  <si>
    <t>十、武定县</t>
    <phoneticPr fontId="12" type="noConversion"/>
  </si>
  <si>
    <r>
      <t>规划占地</t>
    </r>
    <r>
      <rPr>
        <sz val="9"/>
        <rFont val="Times New Roman"/>
        <family val="1"/>
      </rPr>
      <t>48.43</t>
    </r>
    <r>
      <rPr>
        <sz val="9"/>
        <rFont val="宋体"/>
        <charset val="134"/>
      </rPr>
      <t>亩，近期日处理污水</t>
    </r>
    <r>
      <rPr>
        <sz val="9"/>
        <rFont val="Times New Roman"/>
        <family val="1"/>
      </rPr>
      <t>13000m³</t>
    </r>
    <r>
      <rPr>
        <sz val="9"/>
        <rFont val="宋体"/>
        <charset val="134"/>
      </rPr>
      <t>，远期日处理污水</t>
    </r>
    <r>
      <rPr>
        <sz val="9"/>
        <rFont val="Times New Roman"/>
        <family val="1"/>
      </rPr>
      <t>30000m³</t>
    </r>
    <r>
      <rPr>
        <sz val="9"/>
        <rFont val="宋体"/>
        <charset val="134"/>
      </rPr>
      <t>，配套管网</t>
    </r>
    <r>
      <rPr>
        <sz val="9"/>
        <rFont val="Times New Roman"/>
        <family val="1"/>
      </rPr>
      <t>520</t>
    </r>
    <r>
      <rPr>
        <sz val="9"/>
        <rFont val="宋体"/>
        <charset val="134"/>
      </rPr>
      <t>米。</t>
    </r>
  </si>
  <si>
    <r>
      <t>武定永丰钛业有限公司年产</t>
    </r>
    <r>
      <rPr>
        <sz val="9"/>
        <rFont val="Times New Roman"/>
        <family val="1"/>
      </rPr>
      <t>20</t>
    </r>
    <r>
      <rPr>
        <sz val="9"/>
        <rFont val="宋体"/>
        <charset val="134"/>
      </rPr>
      <t>万吨钛渣技改搬迁项目</t>
    </r>
  </si>
  <si>
    <r>
      <t>年产</t>
    </r>
    <r>
      <rPr>
        <sz val="9"/>
        <rFont val="Times New Roman"/>
        <family val="1"/>
      </rPr>
      <t>20</t>
    </r>
    <r>
      <rPr>
        <sz val="9"/>
        <rFont val="宋体"/>
        <charset val="134"/>
      </rPr>
      <t>万吨高钛渣生产线建设。</t>
    </r>
  </si>
  <si>
    <t>十一、禄丰县</t>
    <phoneticPr fontId="12" type="noConversion"/>
  </si>
  <si>
    <t>禄丰县</t>
    <phoneticPr fontId="12" type="noConversion"/>
  </si>
  <si>
    <t>采用国内先进的自动造型铸造生产工艺技术，购置国内先进的树脂砂自动造型生产线、砂处理生产线等生产用设备60余台（套），建设钢结构标准化生产车间10136平方米，形成年产3.2万吨精品机床铸件的生产能力</t>
    <phoneticPr fontId="12" type="noConversion"/>
  </si>
  <si>
    <t>2019年    1-2月     累计</t>
    <phoneticPr fontId="6" type="noConversion"/>
  </si>
  <si>
    <t>汇总</t>
    <phoneticPr fontId="6" type="noConversion"/>
  </si>
  <si>
    <t xml:space="preserve">    新建加工车间建筑面积2938㎡、办公楼建筑面积2657平方米、职工宿舍建筑面积1487㎡、门卫室6㎡、配电房10㎡、成品材料库1573㎡、等其他配套设施建设</t>
    <phoneticPr fontId="6" type="noConversion"/>
  </si>
  <si>
    <t>云南瑞绿滇材料科技有限公司</t>
    <phoneticPr fontId="6" type="noConversion"/>
  </si>
  <si>
    <t>云南哲林实业有限公司、永仁县经信局</t>
    <phoneticPr fontId="6" type="noConversion"/>
  </si>
  <si>
    <r>
      <rPr>
        <sz val="9"/>
        <rFont val="宋体"/>
        <charset val="134"/>
      </rPr>
      <t>云南滇之鸿金属包装有限公司年产</t>
    </r>
    <r>
      <rPr>
        <sz val="9"/>
        <rFont val="Times New Roman"/>
        <family val="1"/>
      </rPr>
      <t>3</t>
    </r>
    <r>
      <rPr>
        <sz val="9"/>
        <rFont val="宋体"/>
        <charset val="134"/>
      </rPr>
      <t>亿只金属包装制品生产项目</t>
    </r>
    <phoneticPr fontId="12" type="noConversion"/>
  </si>
  <si>
    <r>
      <rPr>
        <sz val="9"/>
        <rFont val="宋体"/>
        <charset val="134"/>
      </rPr>
      <t>建设全自动饮料罐生产线</t>
    </r>
    <r>
      <rPr>
        <sz val="9"/>
        <rFont val="Times New Roman"/>
        <family val="1"/>
      </rPr>
      <t>2</t>
    </r>
    <r>
      <rPr>
        <sz val="9"/>
        <rFont val="宋体"/>
        <charset val="134"/>
      </rPr>
      <t>条、半自动茶叶罐及化工罐生产线</t>
    </r>
    <r>
      <rPr>
        <sz val="9"/>
        <rFont val="Times New Roman"/>
        <family val="1"/>
      </rPr>
      <t>9</t>
    </r>
    <r>
      <rPr>
        <sz val="9"/>
        <rFont val="宋体"/>
        <charset val="134"/>
      </rPr>
      <t>条。</t>
    </r>
    <phoneticPr fontId="12" type="noConversion"/>
  </si>
  <si>
    <t>元谋县工业聚集区小雷宰片区</t>
    <phoneticPr fontId="12" type="noConversion"/>
  </si>
  <si>
    <t>云南滇之鸿金属包装有限公司</t>
    <phoneticPr fontId="12" type="noConversion"/>
  </si>
  <si>
    <t>云南自然之星农业科技有限公司保鲜储藏加工销售6000吨果蔬生产线建设项目</t>
    <phoneticPr fontId="12" type="noConversion"/>
  </si>
  <si>
    <r>
      <t>新建</t>
    </r>
    <r>
      <rPr>
        <sz val="9"/>
        <rFont val="Times New Roman"/>
        <family val="1"/>
      </rPr>
      <t>2000</t>
    </r>
    <r>
      <rPr>
        <sz val="9"/>
        <rFont val="宋体"/>
        <charset val="134"/>
      </rPr>
      <t>吨保鲜冷藏库三座；新建生产车间</t>
    </r>
    <r>
      <rPr>
        <sz val="9"/>
        <rFont val="Times New Roman"/>
        <family val="1"/>
      </rPr>
      <t>4</t>
    </r>
    <r>
      <rPr>
        <sz val="9"/>
        <rFont val="宋体"/>
        <charset val="134"/>
      </rPr>
      <t>个，，总建筑面积</t>
    </r>
    <r>
      <rPr>
        <sz val="9"/>
        <rFont val="Times New Roman"/>
        <family val="1"/>
      </rPr>
      <t>4000</t>
    </r>
    <r>
      <rPr>
        <sz val="9"/>
        <rFont val="宋体"/>
        <charset val="134"/>
      </rPr>
      <t>平方米；新建厂房</t>
    </r>
    <r>
      <rPr>
        <sz val="9"/>
        <rFont val="Times New Roman"/>
        <family val="1"/>
      </rPr>
      <t>2000</t>
    </r>
    <r>
      <rPr>
        <sz val="9"/>
        <rFont val="宋体"/>
        <charset val="134"/>
      </rPr>
      <t>平方米；停车场</t>
    </r>
    <r>
      <rPr>
        <sz val="9"/>
        <rFont val="Times New Roman"/>
        <family val="1"/>
      </rPr>
      <t>1</t>
    </r>
    <r>
      <rPr>
        <sz val="9"/>
        <rFont val="宋体"/>
        <charset val="134"/>
      </rPr>
      <t>个，</t>
    </r>
    <r>
      <rPr>
        <sz val="9"/>
        <rFont val="Times New Roman"/>
        <family val="1"/>
      </rPr>
      <t>500</t>
    </r>
    <r>
      <rPr>
        <sz val="9"/>
        <rFont val="宋体"/>
        <charset val="134"/>
      </rPr>
      <t>平方米；新建办公用房、食堂、员工宿舍总建筑面积</t>
    </r>
    <r>
      <rPr>
        <sz val="9"/>
        <rFont val="Times New Roman"/>
        <family val="1"/>
      </rPr>
      <t>800</t>
    </r>
    <r>
      <rPr>
        <sz val="9"/>
        <rFont val="宋体"/>
        <charset val="134"/>
      </rPr>
      <t>平方米，购置相关设备。</t>
    </r>
    <phoneticPr fontId="12" type="noConversion"/>
  </si>
  <si>
    <t>元谋县羊街镇</t>
    <phoneticPr fontId="12" type="noConversion"/>
  </si>
  <si>
    <t>云南自然之星农业科技有限公司</t>
    <phoneticPr fontId="12" type="noConversion"/>
  </si>
  <si>
    <t>四川省铁枕梁工程有限公司元谋分公司年产50万根预应力混凝土枕生产线扩建项目</t>
    <phoneticPr fontId="12" type="noConversion"/>
  </si>
  <si>
    <t>利用攀钢转运站内现有厂房3700平方米，在原生产规模年产30万根预应力混凝土枕生产线的基础上，扩建一条年产20万根铁路建设用弹性支承块生产线，总共达到年产50万根的生产能力。</t>
    <phoneticPr fontId="12" type="noConversion"/>
  </si>
  <si>
    <t>元谋县黄瓜园镇</t>
    <phoneticPr fontId="12" type="noConversion"/>
  </si>
  <si>
    <t>四川省铁枕梁工程有限公司元谋分公司</t>
    <phoneticPr fontId="12" type="noConversion"/>
  </si>
  <si>
    <t>2019年   前期工作    目标</t>
    <phoneticPr fontId="6" type="noConversion"/>
  </si>
  <si>
    <t>补充项目</t>
    <phoneticPr fontId="6" type="noConversion"/>
  </si>
  <si>
    <r>
      <t>年产</t>
    </r>
    <r>
      <rPr>
        <sz val="9"/>
        <rFont val="Times New Roman"/>
        <family val="1"/>
      </rPr>
      <t>1000</t>
    </r>
    <r>
      <rPr>
        <sz val="9"/>
        <rFont val="宋体"/>
        <charset val="134"/>
      </rPr>
      <t>吨天然香料的现代化数字提取工厂及植物医院全组分综合利用产业基地建设项目</t>
    </r>
  </si>
  <si>
    <r>
      <t>计划建设占地</t>
    </r>
    <r>
      <rPr>
        <sz val="9"/>
        <rFont val="Times New Roman"/>
        <family val="1"/>
      </rPr>
      <t>50</t>
    </r>
    <r>
      <rPr>
        <sz val="9"/>
        <rFont val="宋体"/>
        <charset val="134"/>
      </rPr>
      <t>亩，其中现代化标准厂房</t>
    </r>
    <r>
      <rPr>
        <sz val="9"/>
        <rFont val="Times New Roman"/>
        <family val="1"/>
      </rPr>
      <t>10000</t>
    </r>
    <r>
      <rPr>
        <sz val="9"/>
        <rFont val="宋体"/>
        <charset val="134"/>
      </rPr>
      <t>平方米，建设一条国内技术最领先、装备最齐全的天然香料现代化数字提取线及废液废渣综合利用有机肥生产线。</t>
    </r>
  </si>
  <si>
    <t>2019--2021</t>
    <phoneticPr fontId="6" type="noConversion"/>
  </si>
  <si>
    <t>十二、州级</t>
    <phoneticPr fontId="6" type="noConversion"/>
  </si>
  <si>
    <t>注：“对应序号”指和州“四个一百”项目表对应的序号</t>
    <phoneticPr fontId="6" type="noConversion"/>
  </si>
  <si>
    <t>楚雄高新区中小企业创业园建设项目</t>
  </si>
  <si>
    <t>该项目位于赵家湾与桃园工业区之间，总用地面积375亩，规划建筑面积约42万平方米，总投资约10亿元。项目统一规划，分期建设，其中一期用地面积47亩、二期规划面积75亩、三期规划面积253亩。该项目由高新区平台公司与通号集团合作建设，采用EPC合作模式、企业化建设运营。</t>
  </si>
  <si>
    <t>赵家湾与桃园工业区之间</t>
  </si>
  <si>
    <t>通号集团</t>
  </si>
  <si>
    <t>补充项目</t>
    <phoneticPr fontId="6" type="noConversion"/>
  </si>
</sst>
</file>

<file path=xl/styles.xml><?xml version="1.0" encoding="utf-8"?>
<styleSheet xmlns="http://schemas.openxmlformats.org/spreadsheetml/2006/main">
  <numFmts count="8">
    <numFmt numFmtId="176" formatCode="0_ "/>
    <numFmt numFmtId="177" formatCode="0_);[Red]\(0\)"/>
    <numFmt numFmtId="178" formatCode="0.00;[Red]0.00"/>
    <numFmt numFmtId="179" formatCode="0.00_);[Red]\(0.00\)"/>
    <numFmt numFmtId="180" formatCode="0.00_ "/>
    <numFmt numFmtId="181" formatCode="0.0_ "/>
    <numFmt numFmtId="182" formatCode="0;_ᇿ"/>
    <numFmt numFmtId="183" formatCode="0;_쇿"/>
  </numFmts>
  <fonts count="50">
    <font>
      <sz val="11"/>
      <color theme="1"/>
      <name val="宋体"/>
      <charset val="134"/>
      <scheme val="minor"/>
    </font>
    <font>
      <sz val="10.5"/>
      <color indexed="8"/>
      <name val="Calibri"/>
      <family val="2"/>
    </font>
    <font>
      <b/>
      <sz val="10"/>
      <color indexed="8"/>
      <name val="宋体"/>
      <charset val="134"/>
    </font>
    <font>
      <sz val="20"/>
      <color indexed="8"/>
      <name val="方正小标宋简体"/>
      <family val="4"/>
      <charset val="134"/>
    </font>
    <font>
      <b/>
      <sz val="12"/>
      <color indexed="8"/>
      <name val="宋体"/>
      <charset val="134"/>
    </font>
    <font>
      <b/>
      <sz val="11"/>
      <color indexed="8"/>
      <name val="宋体"/>
      <charset val="134"/>
    </font>
    <font>
      <sz val="9"/>
      <name val="宋体"/>
      <charset val="134"/>
    </font>
    <font>
      <sz val="10"/>
      <color indexed="8"/>
      <name val="方正小标宋简体"/>
      <family val="4"/>
      <charset val="134"/>
    </font>
    <font>
      <sz val="10"/>
      <color indexed="8"/>
      <name val="Calibri"/>
      <family val="2"/>
    </font>
    <font>
      <sz val="10"/>
      <color indexed="8"/>
      <name val="宋体"/>
      <charset val="134"/>
    </font>
    <font>
      <sz val="12"/>
      <name val="Times New Roman"/>
      <family val="1"/>
    </font>
    <font>
      <b/>
      <sz val="9"/>
      <name val="宋体"/>
      <charset val="134"/>
    </font>
    <font>
      <sz val="9"/>
      <name val="宋体"/>
      <charset val="134"/>
    </font>
    <font>
      <b/>
      <sz val="9"/>
      <name val="Times New Roman"/>
      <family val="1"/>
    </font>
    <font>
      <sz val="9"/>
      <name val="宋体"/>
      <charset val="134"/>
    </font>
    <font>
      <sz val="10"/>
      <name val="Arial"/>
      <family val="2"/>
    </font>
    <font>
      <sz val="12"/>
      <name val="宋体"/>
      <charset val="134"/>
    </font>
    <font>
      <sz val="12"/>
      <name val="宋体"/>
      <charset val="134"/>
    </font>
    <font>
      <b/>
      <sz val="9"/>
      <name val="宋体"/>
      <charset val="134"/>
    </font>
    <font>
      <sz val="10"/>
      <name val="Helv"/>
      <family val="2"/>
    </font>
    <font>
      <sz val="9"/>
      <name val="Times New Roman"/>
      <family val="1"/>
    </font>
    <font>
      <sz val="10"/>
      <name val="宋体"/>
      <charset val="134"/>
    </font>
    <font>
      <sz val="20"/>
      <name val="方正小标宋简体"/>
      <family val="4"/>
      <charset val="134"/>
    </font>
    <font>
      <b/>
      <sz val="10"/>
      <name val="宋体"/>
      <charset val="134"/>
    </font>
    <font>
      <b/>
      <sz val="10"/>
      <name val="宋体"/>
      <charset val="134"/>
    </font>
    <font>
      <b/>
      <sz val="12"/>
      <name val="宋体"/>
      <charset val="134"/>
    </font>
    <font>
      <b/>
      <sz val="11"/>
      <color indexed="8"/>
      <name val="宋体"/>
      <charset val="134"/>
    </font>
    <font>
      <b/>
      <sz val="10"/>
      <color indexed="8"/>
      <name val="宋体"/>
      <charset val="134"/>
    </font>
    <font>
      <b/>
      <sz val="10"/>
      <color indexed="10"/>
      <name val="宋体"/>
      <charset val="134"/>
    </font>
    <font>
      <sz val="11"/>
      <color indexed="10"/>
      <name val="宋体"/>
      <charset val="134"/>
    </font>
    <font>
      <sz val="11"/>
      <color indexed="10"/>
      <name val="宋体"/>
      <charset val="134"/>
    </font>
    <font>
      <sz val="10.5"/>
      <color indexed="10"/>
      <name val="Calibri"/>
      <family val="2"/>
    </font>
    <font>
      <b/>
      <sz val="10"/>
      <name val="宋体"/>
      <charset val="134"/>
    </font>
    <font>
      <b/>
      <sz val="11"/>
      <name val="宋体"/>
      <charset val="134"/>
    </font>
    <font>
      <sz val="9"/>
      <name val="方正仿宋简体"/>
      <family val="4"/>
      <charset val="134"/>
    </font>
    <font>
      <sz val="12"/>
      <name val="宋体"/>
      <charset val="134"/>
    </font>
    <font>
      <sz val="9"/>
      <name val="宋体"/>
      <charset val="134"/>
    </font>
    <font>
      <sz val="10.5"/>
      <name val="Calibri"/>
      <family val="2"/>
    </font>
    <font>
      <sz val="11"/>
      <name val="宋体"/>
      <charset val="134"/>
    </font>
    <font>
      <sz val="10"/>
      <name val="方正小标宋简体"/>
      <family val="4"/>
      <charset val="134"/>
    </font>
    <font>
      <b/>
      <sz val="12"/>
      <name val="宋体"/>
      <charset val="134"/>
    </font>
    <font>
      <sz val="10"/>
      <name val="Calibri"/>
      <family val="2"/>
    </font>
    <font>
      <sz val="10"/>
      <name val="宋体"/>
      <charset val="134"/>
    </font>
    <font>
      <b/>
      <sz val="11"/>
      <name val="宋体"/>
      <charset val="134"/>
    </font>
    <font>
      <b/>
      <sz val="10.5"/>
      <name val="Calibri"/>
      <family val="2"/>
    </font>
    <font>
      <b/>
      <sz val="11"/>
      <name val="宋体"/>
      <charset val="134"/>
    </font>
    <font>
      <sz val="11"/>
      <name val="宋体"/>
      <charset val="134"/>
    </font>
    <font>
      <b/>
      <sz val="11"/>
      <name val="宋体"/>
      <charset val="134"/>
    </font>
    <font>
      <sz val="9"/>
      <color indexed="8"/>
      <name val="宋体"/>
      <charset val="134"/>
    </font>
    <font>
      <sz val="9"/>
      <name val="Traditional Arabic"/>
      <family val="1"/>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2">
    <xf numFmtId="0" fontId="0" fillId="0" borderId="0">
      <alignment vertical="center"/>
    </xf>
    <xf numFmtId="0" fontId="35" fillId="0" borderId="0">
      <alignment vertical="center"/>
    </xf>
    <xf numFmtId="0" fontId="10" fillId="0" borderId="0"/>
    <xf numFmtId="0" fontId="16" fillId="0" borderId="0"/>
    <xf numFmtId="0" fontId="16" fillId="0" borderId="0">
      <alignment vertical="center"/>
    </xf>
    <xf numFmtId="0" fontId="16" fillId="0" borderId="0"/>
    <xf numFmtId="0" fontId="16" fillId="0" borderId="0"/>
    <xf numFmtId="0" fontId="10" fillId="0" borderId="0"/>
    <xf numFmtId="0" fontId="10" fillId="0" borderId="0"/>
    <xf numFmtId="0" fontId="16" fillId="0" borderId="0">
      <alignment vertical="center"/>
    </xf>
    <xf numFmtId="0" fontId="15" fillId="0" borderId="0"/>
    <xf numFmtId="0" fontId="19" fillId="0" borderId="0"/>
  </cellStyleXfs>
  <cellXfs count="313">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8" fillId="0" borderId="0" xfId="0" applyFont="1" applyAlignment="1">
      <alignment vertical="center" wrapText="1"/>
    </xf>
    <xf numFmtId="0" fontId="9" fillId="0" borderId="0" xfId="0" applyFont="1">
      <alignment vertical="center"/>
    </xf>
    <xf numFmtId="0" fontId="0" fillId="0" borderId="0" xfId="0" applyAlignment="1">
      <alignment horizontal="center" vertical="center"/>
    </xf>
    <xf numFmtId="0" fontId="5" fillId="0" borderId="1" xfId="0" applyFont="1" applyBorder="1" applyAlignment="1">
      <alignment horizontal="center" vertical="center" wrapText="1"/>
    </xf>
    <xf numFmtId="0" fontId="13" fillId="0" borderId="1" xfId="2" applyNumberFormat="1" applyFont="1" applyFill="1" applyBorder="1" applyAlignment="1">
      <alignment horizontal="left" vertical="center" wrapText="1"/>
    </xf>
    <xf numFmtId="0" fontId="13" fillId="0" borderId="1" xfId="2" applyFont="1" applyFill="1" applyBorder="1" applyAlignment="1">
      <alignment horizontal="center" vertical="center" wrapText="1"/>
    </xf>
    <xf numFmtId="177" fontId="13" fillId="0" borderId="1" xfId="2" applyNumberFormat="1" applyFont="1" applyFill="1" applyBorder="1" applyAlignment="1">
      <alignment horizontal="center" vertical="center" wrapText="1"/>
    </xf>
    <xf numFmtId="0" fontId="13" fillId="0" borderId="1" xfId="2" applyFont="1" applyFill="1" applyBorder="1" applyAlignment="1">
      <alignment vertical="center" wrapText="1"/>
    </xf>
    <xf numFmtId="0" fontId="13" fillId="0" borderId="0" xfId="0" applyFont="1" applyFill="1" applyAlignment="1">
      <alignment horizontal="center" vertical="center" wrapText="1"/>
    </xf>
    <xf numFmtId="176"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10" applyNumberFormat="1" applyFont="1" applyFill="1" applyBorder="1" applyAlignment="1">
      <alignment horizontal="center" vertical="center" wrapText="1"/>
    </xf>
    <xf numFmtId="177" fontId="14" fillId="0" borderId="1" xfId="6"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shrinkToFit="1"/>
    </xf>
    <xf numFmtId="0" fontId="14" fillId="0" borderId="1" xfId="0" applyFont="1" applyFill="1" applyBorder="1" applyAlignment="1">
      <alignment horizontal="center" vertical="center" wrapText="1"/>
    </xf>
    <xf numFmtId="177" fontId="14" fillId="0" borderId="1" xfId="6" applyNumberFormat="1" applyFont="1" applyFill="1" applyBorder="1" applyAlignment="1">
      <alignment vertical="center" wrapText="1"/>
    </xf>
    <xf numFmtId="0" fontId="14" fillId="0" borderId="1" xfId="0" applyNumberFormat="1" applyFont="1" applyFill="1" applyBorder="1" applyAlignment="1">
      <alignment horizontal="center" vertical="center" wrapText="1"/>
    </xf>
    <xf numFmtId="176" fontId="14" fillId="0" borderId="1" xfId="9"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4" fillId="0" borderId="1" xfId="6" applyFont="1" applyFill="1" applyBorder="1" applyAlignment="1">
      <alignment horizontal="center" vertical="center" wrapText="1"/>
    </xf>
    <xf numFmtId="176" fontId="14" fillId="0" borderId="1" xfId="0" applyNumberFormat="1" applyFont="1" applyFill="1" applyBorder="1" applyAlignment="1">
      <alignment horizontal="center" vertical="center"/>
    </xf>
    <xf numFmtId="177" fontId="14" fillId="0" borderId="1" xfId="6" applyNumberFormat="1" applyFont="1" applyFill="1" applyBorder="1" applyAlignment="1">
      <alignment horizontal="left" vertical="center" wrapText="1"/>
    </xf>
    <xf numFmtId="0" fontId="14" fillId="0" borderId="1" xfId="2" applyFont="1" applyFill="1" applyBorder="1" applyAlignment="1">
      <alignment horizontal="center" vertical="center" wrapText="1"/>
    </xf>
    <xf numFmtId="49" fontId="14" fillId="0" borderId="1" xfId="8" applyNumberFormat="1" applyFont="1" applyFill="1" applyBorder="1" applyAlignment="1">
      <alignment horizontal="left" vertical="center" wrapText="1"/>
    </xf>
    <xf numFmtId="49" fontId="14" fillId="0" borderId="1" xfId="6" applyNumberFormat="1" applyFont="1" applyFill="1" applyBorder="1" applyAlignment="1">
      <alignment vertical="center" wrapText="1"/>
    </xf>
    <xf numFmtId="49" fontId="14" fillId="0" borderId="1" xfId="6" applyNumberFormat="1" applyFont="1" applyFill="1" applyBorder="1" applyAlignment="1">
      <alignment horizontal="center" vertical="center" wrapText="1"/>
    </xf>
    <xf numFmtId="177" fontId="18" fillId="0" borderId="1" xfId="11" applyNumberFormat="1" applyFont="1" applyFill="1" applyBorder="1" applyAlignment="1">
      <alignment horizontal="center" vertical="center" wrapText="1"/>
    </xf>
    <xf numFmtId="49" fontId="14" fillId="0" borderId="1" xfId="11" applyNumberFormat="1" applyFont="1" applyFill="1" applyBorder="1" applyAlignment="1">
      <alignment horizontal="left" vertical="center" wrapText="1"/>
    </xf>
    <xf numFmtId="0" fontId="14" fillId="0" borderId="1" xfId="11" applyFont="1" applyFill="1" applyBorder="1" applyAlignment="1">
      <alignment horizontal="left" vertical="center" wrapText="1"/>
    </xf>
    <xf numFmtId="0" fontId="14" fillId="0" borderId="1" xfId="11" applyFont="1" applyFill="1" applyBorder="1" applyAlignment="1">
      <alignment horizontal="center" vertical="center" wrapText="1"/>
    </xf>
    <xf numFmtId="177" fontId="14" fillId="0" borderId="1" xfId="11" applyNumberFormat="1" applyFont="1" applyFill="1" applyBorder="1" applyAlignment="1">
      <alignment horizontal="center" vertical="center" wrapText="1"/>
    </xf>
    <xf numFmtId="179" fontId="14" fillId="0" borderId="1" xfId="6" applyNumberFormat="1" applyFont="1" applyFill="1" applyBorder="1" applyAlignment="1">
      <alignment horizontal="center" vertical="center" wrapText="1"/>
    </xf>
    <xf numFmtId="0" fontId="14" fillId="0" borderId="1" xfId="10" applyNumberFormat="1" applyFont="1" applyFill="1" applyBorder="1" applyAlignment="1">
      <alignment horizontal="left" vertical="center" wrapText="1"/>
    </xf>
    <xf numFmtId="177" fontId="14" fillId="0" borderId="1" xfId="10" applyNumberFormat="1" applyFont="1" applyFill="1" applyBorder="1" applyAlignment="1">
      <alignment horizontal="center" vertical="center" wrapText="1"/>
    </xf>
    <xf numFmtId="178" fontId="14" fillId="0" borderId="1" xfId="0" applyNumberFormat="1" applyFont="1" applyFill="1" applyBorder="1" applyAlignment="1">
      <alignment horizontal="left" vertical="center" wrapText="1"/>
    </xf>
    <xf numFmtId="0" fontId="14" fillId="0" borderId="1" xfId="6" applyNumberFormat="1" applyFont="1" applyFill="1" applyBorder="1" applyAlignment="1">
      <alignment horizontal="left" vertical="center" wrapText="1"/>
    </xf>
    <xf numFmtId="0" fontId="14" fillId="0" borderId="1" xfId="5" applyFont="1" applyFill="1" applyBorder="1" applyAlignment="1">
      <alignment horizontal="left" vertical="center" wrapText="1"/>
    </xf>
    <xf numFmtId="177" fontId="14" fillId="0" borderId="1" xfId="3" applyNumberFormat="1" applyFont="1" applyFill="1" applyBorder="1" applyAlignment="1">
      <alignment horizontal="center" vertical="center" wrapText="1"/>
    </xf>
    <xf numFmtId="0" fontId="14" fillId="0" borderId="1" xfId="3" applyFont="1" applyFill="1" applyBorder="1" applyAlignment="1">
      <alignment horizontal="center" vertical="center" wrapText="1"/>
    </xf>
    <xf numFmtId="0" fontId="20" fillId="0" borderId="1" xfId="2" applyFont="1" applyFill="1" applyBorder="1" applyAlignment="1">
      <alignment horizontal="center" vertical="center" wrapText="1"/>
    </xf>
    <xf numFmtId="0" fontId="20" fillId="0" borderId="1" xfId="2" applyFont="1" applyFill="1" applyBorder="1" applyAlignment="1">
      <alignment vertical="center" wrapText="1"/>
    </xf>
    <xf numFmtId="0" fontId="14" fillId="0" borderId="1" xfId="2" applyFont="1" applyFill="1" applyBorder="1" applyAlignment="1">
      <alignment horizontal="left" vertical="center" wrapText="1"/>
    </xf>
    <xf numFmtId="0" fontId="14" fillId="0" borderId="1" xfId="4" applyFont="1" applyFill="1" applyBorder="1" applyAlignment="1">
      <alignment horizontal="center" vertical="center" wrapText="1"/>
    </xf>
    <xf numFmtId="177" fontId="14" fillId="0" borderId="1" xfId="4" applyNumberFormat="1" applyFont="1" applyFill="1" applyBorder="1" applyAlignment="1">
      <alignment horizontal="center" vertical="center" wrapText="1"/>
    </xf>
    <xf numFmtId="0" fontId="14" fillId="0" borderId="1" xfId="2"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177" fontId="14" fillId="0" borderId="1" xfId="6" applyNumberFormat="1" applyFont="1" applyFill="1" applyBorder="1" applyAlignment="1" applyProtection="1">
      <alignment horizontal="center" vertical="center" wrapText="1"/>
      <protection locked="0"/>
    </xf>
    <xf numFmtId="177"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9" applyNumberFormat="1" applyFont="1" applyFill="1" applyBorder="1" applyAlignment="1">
      <alignment horizontal="center" vertical="center" wrapText="1"/>
    </xf>
    <xf numFmtId="177" fontId="14" fillId="0" borderId="1" xfId="2"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49" fontId="14" fillId="0" borderId="1" xfId="2" applyNumberFormat="1" applyFont="1" applyFill="1" applyBorder="1" applyAlignment="1">
      <alignment horizontal="center" vertical="center" wrapText="1"/>
    </xf>
    <xf numFmtId="0" fontId="14" fillId="0" borderId="0" xfId="2" applyFont="1" applyFill="1" applyBorder="1" applyAlignment="1">
      <alignment horizontal="center" vertical="center" wrapText="1"/>
    </xf>
    <xf numFmtId="0" fontId="24" fillId="0" borderId="0" xfId="0" applyFont="1" applyFill="1" applyAlignment="1">
      <alignment vertical="center"/>
    </xf>
    <xf numFmtId="0" fontId="7" fillId="0" borderId="0" xfId="0" applyFont="1" applyBorder="1" applyAlignment="1">
      <alignment horizontal="center" vertical="center" wrapText="1"/>
    </xf>
    <xf numFmtId="0" fontId="26"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0" xfId="0" applyFont="1" applyBorder="1" applyAlignment="1">
      <alignment horizontal="center" vertical="center" wrapText="1"/>
    </xf>
    <xf numFmtId="0" fontId="9" fillId="0" borderId="0" xfId="0" applyFont="1" applyAlignment="1">
      <alignment vertical="center"/>
    </xf>
    <xf numFmtId="179" fontId="13" fillId="0" borderId="1" xfId="2" applyNumberFormat="1" applyFont="1" applyFill="1" applyBorder="1" applyAlignment="1">
      <alignment horizontal="center" vertical="center" wrapText="1"/>
    </xf>
    <xf numFmtId="179" fontId="14" fillId="0" borderId="1" xfId="0" applyNumberFormat="1" applyFont="1" applyFill="1" applyBorder="1" applyAlignment="1">
      <alignment horizontal="center" vertical="center" wrapText="1"/>
    </xf>
    <xf numFmtId="0" fontId="27" fillId="0" borderId="0" xfId="0" applyFont="1">
      <alignment vertical="center"/>
    </xf>
    <xf numFmtId="0" fontId="27" fillId="0" borderId="0" xfId="0" applyFont="1" applyAlignment="1">
      <alignment vertical="center"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9" fillId="0" borderId="0" xfId="0" applyFont="1" applyAlignment="1">
      <alignment horizontal="center" vertical="center"/>
    </xf>
    <xf numFmtId="0" fontId="30" fillId="0" borderId="1" xfId="0" applyFont="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vertical="center" wrapText="1"/>
    </xf>
    <xf numFmtId="0" fontId="29" fillId="0" borderId="0" xfId="0" applyFont="1">
      <alignment vertical="center"/>
    </xf>
    <xf numFmtId="0" fontId="23" fillId="0" borderId="1" xfId="0" applyFont="1" applyBorder="1" applyAlignment="1">
      <alignment horizontal="center" vertical="center" wrapText="1"/>
    </xf>
    <xf numFmtId="0" fontId="24" fillId="0" borderId="1" xfId="0" applyFont="1" applyBorder="1" applyAlignment="1">
      <alignment horizontal="center" vertical="center"/>
    </xf>
    <xf numFmtId="0" fontId="32" fillId="0" borderId="1" xfId="0" applyFont="1" applyBorder="1" applyAlignment="1">
      <alignment horizontal="center" vertical="center"/>
    </xf>
    <xf numFmtId="0" fontId="33" fillId="0" borderId="0" xfId="0" applyFont="1">
      <alignment vertical="center"/>
    </xf>
    <xf numFmtId="0" fontId="33" fillId="0" borderId="0" xfId="0" applyFont="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177" fontId="18" fillId="0" borderId="1" xfId="6" applyNumberFormat="1" applyFont="1" applyFill="1" applyBorder="1" applyAlignment="1">
      <alignment horizontal="center" vertical="center" wrapText="1"/>
    </xf>
    <xf numFmtId="177" fontId="12" fillId="0" borderId="1" xfId="6" applyNumberFormat="1" applyFont="1" applyFill="1" applyBorder="1" applyAlignment="1">
      <alignment horizontal="center" vertical="center" wrapText="1"/>
    </xf>
    <xf numFmtId="177" fontId="11" fillId="0" borderId="1" xfId="6" applyNumberFormat="1" applyFont="1" applyFill="1" applyBorder="1" applyAlignment="1">
      <alignment horizontal="center" vertical="center" wrapText="1"/>
    </xf>
    <xf numFmtId="177" fontId="12" fillId="0" borderId="1" xfId="6" applyNumberFormat="1" applyFont="1" applyFill="1" applyBorder="1" applyAlignment="1">
      <alignment horizontal="left" vertical="center" wrapText="1"/>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49" fontId="12" fillId="0" borderId="1" xfId="0" applyNumberFormat="1" applyFont="1" applyFill="1" applyBorder="1" applyAlignment="1">
      <alignment vertical="center" wrapText="1"/>
    </xf>
    <xf numFmtId="177" fontId="12" fillId="0" borderId="1" xfId="0" applyNumberFormat="1" applyFont="1" applyFill="1" applyBorder="1" applyAlignment="1">
      <alignment horizontal="center" vertical="center" wrapText="1"/>
    </xf>
    <xf numFmtId="177" fontId="12" fillId="0" borderId="1" xfId="0" applyNumberFormat="1"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xf>
    <xf numFmtId="0" fontId="13" fillId="0" borderId="1" xfId="2" applyFont="1" applyFill="1" applyBorder="1" applyAlignment="1">
      <alignment horizontal="left" vertical="center" wrapText="1"/>
    </xf>
    <xf numFmtId="0" fontId="14" fillId="0" borderId="1" xfId="2" applyNumberFormat="1" applyFont="1" applyFill="1" applyBorder="1" applyAlignment="1">
      <alignment horizontal="left" vertical="center" wrapText="1"/>
    </xf>
    <xf numFmtId="178" fontId="14"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xf>
    <xf numFmtId="0" fontId="12" fillId="0" borderId="1" xfId="10" applyNumberFormat="1" applyFont="1" applyFill="1" applyBorder="1" applyAlignment="1">
      <alignment horizontal="center" vertical="center" wrapText="1"/>
    </xf>
    <xf numFmtId="0" fontId="12" fillId="0" borderId="1" xfId="10" applyNumberFormat="1" applyFont="1" applyFill="1" applyBorder="1" applyAlignment="1">
      <alignment vertical="center" wrapText="1"/>
    </xf>
    <xf numFmtId="176" fontId="12" fillId="0" borderId="1" xfId="0" applyNumberFormat="1"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0" fontId="13" fillId="0" borderId="0" xfId="0" applyFont="1" applyFill="1" applyBorder="1" applyAlignment="1">
      <alignment horizontal="center" vertical="center" wrapText="1"/>
    </xf>
    <xf numFmtId="0" fontId="12" fillId="0" borderId="0" xfId="0" applyFont="1" applyFill="1" applyAlignment="1">
      <alignment horizontal="center" vertical="center" wrapText="1"/>
    </xf>
    <xf numFmtId="178" fontId="12" fillId="0" borderId="0" xfId="0" applyNumberFormat="1" applyFont="1" applyFill="1" applyAlignment="1">
      <alignment horizontal="center" vertical="center" wrapText="1"/>
    </xf>
    <xf numFmtId="181" fontId="13" fillId="0" borderId="1" xfId="2" applyNumberFormat="1" applyFont="1" applyFill="1" applyBorder="1" applyAlignment="1">
      <alignment horizontal="left" vertical="center" wrapText="1" indent="2"/>
    </xf>
    <xf numFmtId="181" fontId="23" fillId="0" borderId="1" xfId="0" applyNumberFormat="1" applyFont="1" applyBorder="1" applyAlignment="1">
      <alignment horizontal="center" vertical="center" wrapText="1"/>
    </xf>
    <xf numFmtId="181" fontId="24" fillId="0" borderId="1" xfId="0" applyNumberFormat="1" applyFont="1" applyBorder="1" applyAlignment="1">
      <alignment horizontal="center" vertical="center" wrapText="1"/>
    </xf>
    <xf numFmtId="182" fontId="24" fillId="0" borderId="1" xfId="0" applyNumberFormat="1" applyFont="1" applyBorder="1" applyAlignment="1">
      <alignment horizontal="center" vertical="center"/>
    </xf>
    <xf numFmtId="0" fontId="24" fillId="0" borderId="1" xfId="0" applyFont="1" applyBorder="1" applyAlignment="1">
      <alignment horizontal="center" vertical="center" wrapText="1"/>
    </xf>
    <xf numFmtId="183" fontId="23" fillId="0" borderId="1" xfId="0" applyNumberFormat="1" applyFont="1" applyBorder="1" applyAlignment="1">
      <alignment horizontal="center" vertical="center" wrapText="1"/>
    </xf>
    <xf numFmtId="0" fontId="10"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vertical="center"/>
    </xf>
    <xf numFmtId="178" fontId="14" fillId="0" borderId="0" xfId="0" applyNumberFormat="1" applyFont="1" applyFill="1" applyBorder="1" applyAlignment="1">
      <alignment horizontal="center" vertical="center" wrapText="1"/>
    </xf>
    <xf numFmtId="0" fontId="14" fillId="0" borderId="0" xfId="0" applyFont="1" applyFill="1" applyBorder="1" applyAlignment="1">
      <alignment vertical="center"/>
    </xf>
    <xf numFmtId="178" fontId="18"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178" fontId="18" fillId="0" borderId="0" xfId="0" applyNumberFormat="1" applyFont="1" applyFill="1" applyBorder="1" applyAlignment="1" applyProtection="1">
      <alignment horizontal="center" vertical="center" wrapText="1"/>
      <protection locked="0"/>
    </xf>
    <xf numFmtId="177" fontId="14" fillId="0" borderId="0" xfId="0" applyNumberFormat="1" applyFont="1" applyFill="1" applyBorder="1" applyAlignment="1">
      <alignment vertical="center"/>
    </xf>
    <xf numFmtId="0" fontId="20" fillId="0" borderId="0" xfId="0" applyFont="1" applyFill="1" applyBorder="1" applyAlignment="1">
      <alignment horizontal="center" vertical="center" wrapText="1"/>
    </xf>
    <xf numFmtId="176" fontId="11" fillId="0" borderId="1" xfId="2" applyNumberFormat="1" applyFont="1" applyFill="1" applyBorder="1" applyAlignment="1">
      <alignment horizontal="left" vertical="center" wrapText="1"/>
    </xf>
    <xf numFmtId="176" fontId="13" fillId="0" borderId="1" xfId="2" applyNumberFormat="1" applyFont="1" applyFill="1" applyBorder="1" applyAlignment="1">
      <alignment horizontal="left" vertical="center" wrapText="1"/>
    </xf>
    <xf numFmtId="0" fontId="24" fillId="0" borderId="0" xfId="2" applyFont="1" applyFill="1" applyAlignment="1">
      <alignment horizontal="center" vertical="center" wrapText="1"/>
    </xf>
    <xf numFmtId="0" fontId="37" fillId="0" borderId="0" xfId="0" applyFont="1" applyAlignment="1">
      <alignment vertical="center" wrapText="1"/>
    </xf>
    <xf numFmtId="0" fontId="37" fillId="0" borderId="0" xfId="0" applyFont="1" applyAlignment="1">
      <alignment horizontal="center" vertical="center" wrapText="1"/>
    </xf>
    <xf numFmtId="0" fontId="38" fillId="0" borderId="0" xfId="0" applyFont="1">
      <alignment vertical="center"/>
    </xf>
    <xf numFmtId="0" fontId="41" fillId="0" borderId="0" xfId="0" applyFont="1" applyAlignment="1">
      <alignment vertical="center" wrapText="1"/>
    </xf>
    <xf numFmtId="0" fontId="42" fillId="0" borderId="0" xfId="0" applyFont="1">
      <alignment vertical="center"/>
    </xf>
    <xf numFmtId="0" fontId="37" fillId="0" borderId="1" xfId="0" applyFont="1" applyBorder="1" applyAlignment="1">
      <alignment vertical="center" wrapText="1"/>
    </xf>
    <xf numFmtId="0" fontId="43" fillId="0" borderId="1" xfId="0" applyFont="1" applyBorder="1" applyAlignment="1">
      <alignment horizontal="center" vertical="center" wrapText="1"/>
    </xf>
    <xf numFmtId="0" fontId="44" fillId="0" borderId="0" xfId="0" applyFont="1" applyAlignment="1">
      <alignment vertical="center" wrapText="1"/>
    </xf>
    <xf numFmtId="0" fontId="23" fillId="0" borderId="1" xfId="0" applyFont="1" applyBorder="1" applyAlignment="1">
      <alignment horizontal="left" vertical="center" wrapText="1"/>
    </xf>
    <xf numFmtId="177" fontId="23" fillId="0" borderId="1" xfId="0" applyNumberFormat="1" applyFont="1" applyBorder="1" applyAlignment="1">
      <alignment horizontal="center" vertical="center" wrapText="1"/>
    </xf>
    <xf numFmtId="180" fontId="23" fillId="0" borderId="1" xfId="0" applyNumberFormat="1" applyFont="1" applyBorder="1" applyAlignment="1">
      <alignment horizontal="center" vertical="center" wrapText="1"/>
    </xf>
    <xf numFmtId="176" fontId="23"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77" fontId="12" fillId="0" borderId="1" xfId="0" applyNumberFormat="1" applyFont="1" applyBorder="1" applyAlignment="1">
      <alignment horizontal="center" vertical="center" wrapText="1"/>
    </xf>
    <xf numFmtId="177" fontId="12" fillId="0" borderId="1" xfId="6" applyNumberFormat="1" applyFont="1" applyFill="1" applyBorder="1" applyAlignment="1">
      <alignment vertical="center" wrapText="1"/>
    </xf>
    <xf numFmtId="0"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177" fontId="11" fillId="0" borderId="1" xfId="0" applyNumberFormat="1" applyFont="1" applyBorder="1" applyAlignment="1">
      <alignment horizontal="center" vertical="center" wrapText="1"/>
    </xf>
    <xf numFmtId="0" fontId="11" fillId="0" borderId="1" xfId="9" applyNumberFormat="1" applyFont="1" applyFill="1" applyBorder="1" applyAlignment="1">
      <alignment horizontal="center" vertical="center" wrapText="1"/>
    </xf>
    <xf numFmtId="0" fontId="12" fillId="0" borderId="1" xfId="9" applyNumberFormat="1" applyFont="1" applyFill="1" applyBorder="1" applyAlignment="1">
      <alignment horizontal="center" vertical="center" wrapText="1"/>
    </xf>
    <xf numFmtId="0" fontId="12" fillId="0" borderId="1" xfId="9" applyNumberFormat="1" applyFont="1" applyFill="1" applyBorder="1" applyAlignment="1">
      <alignment horizontal="left" vertical="center" wrapText="1"/>
    </xf>
    <xf numFmtId="176" fontId="11" fillId="0" borderId="1" xfId="0" applyNumberFormat="1" applyFont="1" applyBorder="1" applyAlignment="1">
      <alignment horizontal="center" vertical="center" wrapText="1"/>
    </xf>
    <xf numFmtId="49" fontId="12" fillId="0" borderId="1" xfId="0"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77" fontId="12" fillId="0" borderId="1" xfId="0" applyNumberFormat="1"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180" fontId="11" fillId="0" borderId="1" xfId="0" applyNumberFormat="1" applyFont="1" applyBorder="1" applyAlignment="1">
      <alignment horizontal="center" vertical="center" wrapText="1"/>
    </xf>
    <xf numFmtId="180" fontId="12" fillId="0" borderId="1" xfId="0" applyNumberFormat="1" applyFont="1" applyBorder="1" applyAlignment="1">
      <alignment horizontal="center" vertical="center" wrapText="1"/>
    </xf>
    <xf numFmtId="179" fontId="12" fillId="0" borderId="1" xfId="6" applyNumberFormat="1" applyFont="1" applyFill="1" applyBorder="1" applyAlignment="1">
      <alignment horizontal="left" vertical="center" wrapText="1"/>
    </xf>
    <xf numFmtId="176" fontId="11" fillId="0" borderId="1" xfId="0" applyNumberFormat="1" applyFont="1" applyFill="1" applyBorder="1" applyAlignment="1">
      <alignment horizontal="center" vertical="center" wrapText="1"/>
    </xf>
    <xf numFmtId="0" fontId="38" fillId="0" borderId="0" xfId="0" applyFont="1" applyAlignment="1">
      <alignment horizontal="center" vertical="center"/>
    </xf>
    <xf numFmtId="176" fontId="12" fillId="0" borderId="1" xfId="0" applyNumberFormat="1" applyFont="1" applyFill="1" applyBorder="1" applyAlignment="1">
      <alignment horizontal="center" vertical="center" wrapText="1"/>
    </xf>
    <xf numFmtId="177" fontId="12" fillId="0" borderId="1" xfId="6" applyNumberFormat="1" applyFont="1" applyFill="1" applyBorder="1" applyAlignment="1" applyProtection="1">
      <alignment horizontal="center" vertical="center" wrapText="1"/>
      <protection locked="0"/>
    </xf>
    <xf numFmtId="177" fontId="12" fillId="0" borderId="1" xfId="6" applyNumberFormat="1" applyFont="1" applyFill="1" applyBorder="1" applyAlignment="1" applyProtection="1">
      <alignment horizontal="left" vertical="center" wrapText="1"/>
      <protection locked="0"/>
    </xf>
    <xf numFmtId="177" fontId="12" fillId="0" borderId="1" xfId="6" applyNumberFormat="1" applyFont="1" applyFill="1" applyBorder="1" applyAlignment="1" applyProtection="1">
      <alignment vertical="center" wrapText="1"/>
      <protection locked="0"/>
    </xf>
    <xf numFmtId="0" fontId="12" fillId="0" borderId="1" xfId="0" applyFont="1" applyBorder="1" applyAlignment="1">
      <alignment horizontal="center" vertical="center"/>
    </xf>
    <xf numFmtId="49" fontId="12" fillId="0" borderId="1" xfId="0" applyNumberFormat="1" applyFont="1" applyFill="1" applyBorder="1" applyAlignment="1">
      <alignment vertical="center"/>
    </xf>
    <xf numFmtId="0" fontId="45" fillId="0" borderId="1" xfId="0" applyFont="1" applyBorder="1">
      <alignment vertical="center"/>
    </xf>
    <xf numFmtId="177" fontId="45" fillId="0" borderId="1" xfId="0" applyNumberFormat="1" applyFont="1" applyBorder="1" applyAlignment="1">
      <alignment horizontal="center" vertical="center"/>
    </xf>
    <xf numFmtId="0" fontId="45" fillId="0" borderId="1" xfId="0" applyFont="1" applyBorder="1" applyAlignment="1">
      <alignment horizontal="center" vertical="center"/>
    </xf>
    <xf numFmtId="180" fontId="45" fillId="0" borderId="1" xfId="0" applyNumberFormat="1" applyFont="1" applyBorder="1" applyAlignment="1">
      <alignment horizontal="center" vertical="center"/>
    </xf>
    <xf numFmtId="0" fontId="45" fillId="0" borderId="0" xfId="0" applyFont="1">
      <alignment vertical="center"/>
    </xf>
    <xf numFmtId="0" fontId="38" fillId="0" borderId="0" xfId="2" applyFont="1" applyFill="1" applyBorder="1" applyAlignment="1">
      <alignment horizontal="left" vertical="center" wrapText="1"/>
    </xf>
    <xf numFmtId="0" fontId="38" fillId="0" borderId="0" xfId="2" applyFont="1" applyFill="1" applyBorder="1" applyAlignment="1">
      <alignment horizontal="center" vertical="center" wrapText="1"/>
    </xf>
    <xf numFmtId="177" fontId="38" fillId="0" borderId="0" xfId="2" applyNumberFormat="1" applyFont="1" applyFill="1" applyBorder="1" applyAlignment="1">
      <alignment horizontal="center" vertical="center" wrapText="1"/>
    </xf>
    <xf numFmtId="179" fontId="38" fillId="0" borderId="0" xfId="2" applyNumberFormat="1" applyFont="1" applyFill="1" applyBorder="1" applyAlignment="1">
      <alignment horizontal="center" vertical="center" wrapText="1"/>
    </xf>
    <xf numFmtId="49" fontId="38" fillId="0" borderId="0" xfId="2" applyNumberFormat="1" applyFont="1" applyFill="1" applyBorder="1" applyAlignment="1">
      <alignment vertical="center" wrapText="1"/>
    </xf>
    <xf numFmtId="49" fontId="38" fillId="0" borderId="0" xfId="2" applyNumberFormat="1" applyFont="1" applyFill="1" applyBorder="1" applyAlignment="1">
      <alignment horizontal="center" vertical="center" wrapText="1"/>
    </xf>
    <xf numFmtId="0" fontId="38" fillId="0" borderId="0" xfId="0" applyFont="1" applyFill="1" applyBorder="1" applyAlignment="1">
      <alignment vertical="center"/>
    </xf>
    <xf numFmtId="0" fontId="41" fillId="0" borderId="0" xfId="0" applyFont="1" applyBorder="1" applyAlignment="1">
      <alignment vertical="center" wrapText="1"/>
    </xf>
    <xf numFmtId="0" fontId="42" fillId="0" borderId="0" xfId="0" applyFont="1" applyBorder="1">
      <alignment vertical="center"/>
    </xf>
    <xf numFmtId="0" fontId="37" fillId="0" borderId="0" xfId="0" applyFont="1" applyBorder="1" applyAlignment="1">
      <alignment vertical="center" wrapText="1"/>
    </xf>
    <xf numFmtId="0" fontId="38" fillId="0" borderId="0" xfId="0" applyFont="1" applyBorder="1">
      <alignment vertical="center"/>
    </xf>
    <xf numFmtId="179" fontId="43" fillId="0" borderId="1" xfId="0" applyNumberFormat="1" applyFont="1" applyBorder="1" applyAlignment="1">
      <alignment horizontal="center" vertical="center" wrapText="1"/>
    </xf>
    <xf numFmtId="0" fontId="44" fillId="0" borderId="0" xfId="0" applyFont="1" applyBorder="1" applyAlignment="1">
      <alignment vertical="center" wrapText="1"/>
    </xf>
    <xf numFmtId="0" fontId="33" fillId="0" borderId="0" xfId="0" applyFont="1" applyBorder="1">
      <alignment vertical="center"/>
    </xf>
    <xf numFmtId="177" fontId="43" fillId="0" borderId="1" xfId="0" applyNumberFormat="1" applyFont="1" applyBorder="1" applyAlignment="1">
      <alignment horizontal="center" vertical="center" wrapText="1"/>
    </xf>
    <xf numFmtId="0" fontId="46" fillId="0" borderId="1" xfId="0" applyFont="1" applyBorder="1" applyAlignment="1">
      <alignment horizontal="center" vertical="center" wrapText="1"/>
    </xf>
    <xf numFmtId="176" fontId="43" fillId="0" borderId="1" xfId="0" applyNumberFormat="1" applyFont="1" applyBorder="1" applyAlignment="1">
      <alignment horizontal="center" vertical="center" wrapText="1"/>
    </xf>
    <xf numFmtId="0" fontId="14" fillId="0" borderId="1" xfId="0" applyNumberFormat="1" applyFont="1" applyFill="1" applyBorder="1" applyAlignment="1">
      <alignment horizontal="left" vertical="center" wrapText="1"/>
    </xf>
    <xf numFmtId="176" fontId="12" fillId="0" borderId="1" xfId="2" applyNumberFormat="1" applyFont="1" applyFill="1" applyBorder="1" applyAlignment="1">
      <alignment horizontal="left" vertical="center" wrapText="1"/>
    </xf>
    <xf numFmtId="176" fontId="20" fillId="0" borderId="1" xfId="2" applyNumberFormat="1" applyFont="1" applyFill="1" applyBorder="1" applyAlignment="1">
      <alignment horizontal="left" vertical="center" wrapText="1"/>
    </xf>
    <xf numFmtId="0" fontId="20" fillId="0" borderId="1" xfId="2" applyNumberFormat="1" applyFont="1" applyFill="1" applyBorder="1" applyAlignment="1">
      <alignment horizontal="left" vertical="center" wrapText="1"/>
    </xf>
    <xf numFmtId="0" fontId="12" fillId="0" borderId="1" xfId="2" applyFont="1" applyFill="1" applyBorder="1" applyAlignment="1">
      <alignment horizontal="center" vertical="center" wrapText="1"/>
    </xf>
    <xf numFmtId="177" fontId="20" fillId="0" borderId="1" xfId="2" applyNumberFormat="1" applyFont="1" applyFill="1" applyBorder="1" applyAlignment="1">
      <alignment horizontal="center" vertical="center" wrapText="1"/>
    </xf>
    <xf numFmtId="0" fontId="12" fillId="0" borderId="1" xfId="2" applyFont="1" applyFill="1" applyBorder="1" applyAlignment="1">
      <alignment horizontal="left" vertical="center" wrapText="1"/>
    </xf>
    <xf numFmtId="0" fontId="12" fillId="0" borderId="1" xfId="3" applyFont="1" applyFill="1" applyBorder="1" applyAlignment="1">
      <alignment horizontal="center" vertical="center" wrapText="1"/>
    </xf>
    <xf numFmtId="0" fontId="12" fillId="0" borderId="1" xfId="5" applyFont="1" applyFill="1" applyBorder="1" applyAlignment="1">
      <alignment horizontal="left" vertical="center" wrapText="1"/>
    </xf>
    <xf numFmtId="0" fontId="12" fillId="0" borderId="1" xfId="1" applyFont="1" applyBorder="1" applyAlignment="1">
      <alignment horizontal="center" vertical="center" wrapText="1"/>
    </xf>
    <xf numFmtId="177" fontId="12" fillId="0" borderId="1" xfId="3" applyNumberFormat="1" applyFont="1" applyFill="1" applyBorder="1" applyAlignment="1">
      <alignment horizontal="center" vertical="center" wrapText="1"/>
    </xf>
    <xf numFmtId="0" fontId="12" fillId="0" borderId="1" xfId="3" applyFont="1" applyFill="1" applyBorder="1" applyAlignment="1">
      <alignment horizontal="left" vertical="center" wrapText="1"/>
    </xf>
    <xf numFmtId="180" fontId="12" fillId="0" borderId="1" xfId="2" applyNumberFormat="1" applyFont="1" applyFill="1" applyBorder="1" applyAlignment="1">
      <alignment horizontal="left" vertical="center" wrapText="1"/>
    </xf>
    <xf numFmtId="179" fontId="20" fillId="0" borderId="1" xfId="2" applyNumberFormat="1" applyFont="1" applyFill="1" applyBorder="1" applyAlignment="1">
      <alignment horizontal="center" vertical="center" wrapText="1"/>
    </xf>
    <xf numFmtId="0" fontId="12" fillId="0" borderId="1" xfId="2" applyNumberFormat="1" applyFont="1" applyFill="1" applyBorder="1" applyAlignment="1">
      <alignment horizontal="center" vertical="center" wrapText="1"/>
    </xf>
    <xf numFmtId="0" fontId="12" fillId="0" borderId="1" xfId="2" applyFont="1" applyFill="1" applyBorder="1" applyAlignment="1">
      <alignment vertical="center" wrapText="1"/>
    </xf>
    <xf numFmtId="0" fontId="34" fillId="0" borderId="1" xfId="0" applyFont="1" applyBorder="1" applyAlignment="1">
      <alignment horizontal="center" vertical="center"/>
    </xf>
    <xf numFmtId="177" fontId="6" fillId="0" borderId="1" xfId="6" applyNumberFormat="1" applyFont="1" applyFill="1" applyBorder="1" applyAlignment="1">
      <alignment horizontal="center" vertical="center" wrapText="1"/>
    </xf>
    <xf numFmtId="177" fontId="6" fillId="0" borderId="1" xfId="6" applyNumberFormat="1" applyFont="1" applyFill="1" applyBorder="1" applyAlignment="1">
      <alignment horizontal="left" vertical="center" wrapText="1"/>
    </xf>
    <xf numFmtId="0" fontId="38" fillId="0" borderId="1" xfId="0" applyFont="1" applyBorder="1">
      <alignment vertical="center"/>
    </xf>
    <xf numFmtId="177" fontId="38" fillId="0" borderId="1" xfId="0" applyNumberFormat="1" applyFont="1" applyBorder="1">
      <alignment vertical="center"/>
    </xf>
    <xf numFmtId="179" fontId="38" fillId="0" borderId="0" xfId="0" applyNumberFormat="1" applyFont="1" applyBorder="1">
      <alignment vertical="center"/>
    </xf>
    <xf numFmtId="0" fontId="38" fillId="0" borderId="0" xfId="2" applyFont="1" applyFill="1" applyAlignment="1">
      <alignment horizontal="left" vertical="center"/>
    </xf>
    <xf numFmtId="0" fontId="38" fillId="0" borderId="0" xfId="2" applyFont="1" applyFill="1" applyAlignment="1">
      <alignment horizontal="center" vertical="center"/>
    </xf>
    <xf numFmtId="177" fontId="38" fillId="0" borderId="0" xfId="2" applyNumberFormat="1" applyFont="1" applyFill="1" applyAlignment="1">
      <alignment horizontal="center" vertical="center"/>
    </xf>
    <xf numFmtId="49" fontId="38" fillId="0" borderId="0" xfId="2" applyNumberFormat="1" applyFont="1" applyFill="1" applyAlignment="1">
      <alignment vertical="center"/>
    </xf>
    <xf numFmtId="49" fontId="38" fillId="0" borderId="0" xfId="2" applyNumberFormat="1" applyFont="1" applyFill="1" applyAlignment="1">
      <alignment horizontal="center" vertical="center"/>
    </xf>
    <xf numFmtId="0" fontId="38" fillId="0" borderId="0" xfId="0" applyFont="1" applyFill="1" applyAlignment="1">
      <alignment vertical="center"/>
    </xf>
    <xf numFmtId="0" fontId="43" fillId="0" borderId="2" xfId="0" applyFont="1" applyBorder="1" applyAlignment="1">
      <alignment horizontal="center" vertical="center" wrapText="1"/>
    </xf>
    <xf numFmtId="176" fontId="13" fillId="0" borderId="1" xfId="0" applyNumberFormat="1" applyFont="1" applyBorder="1" applyAlignment="1">
      <alignment horizontal="center" vertical="center" wrapText="1"/>
    </xf>
    <xf numFmtId="0" fontId="46" fillId="0" borderId="2" xfId="0" applyFont="1" applyBorder="1" applyAlignment="1">
      <alignment horizontal="center" vertical="center" wrapText="1"/>
    </xf>
    <xf numFmtId="0" fontId="13" fillId="0" borderId="1" xfId="0" applyFont="1" applyBorder="1" applyAlignment="1">
      <alignment horizontal="center" vertical="center" wrapText="1"/>
    </xf>
    <xf numFmtId="176" fontId="12" fillId="0" borderId="1" xfId="0" applyNumberFormat="1" applyFont="1" applyBorder="1" applyAlignment="1">
      <alignment horizontal="center" vertical="center" wrapText="1"/>
    </xf>
    <xf numFmtId="176" fontId="12" fillId="0" borderId="1" xfId="0" applyNumberFormat="1" applyFont="1" applyBorder="1" applyAlignment="1">
      <alignment horizontal="center" vertical="center"/>
    </xf>
    <xf numFmtId="0" fontId="12" fillId="0" borderId="1" xfId="6" applyNumberFormat="1" applyFont="1" applyFill="1" applyBorder="1" applyAlignment="1">
      <alignment horizontal="center" vertical="center" wrapText="1"/>
    </xf>
    <xf numFmtId="0" fontId="37" fillId="0" borderId="0" xfId="0" applyFont="1">
      <alignment vertical="center"/>
    </xf>
    <xf numFmtId="49" fontId="12" fillId="0" borderId="1" xfId="6" applyNumberFormat="1" applyFont="1" applyFill="1" applyBorder="1" applyAlignment="1">
      <alignment vertical="center" wrapText="1"/>
    </xf>
    <xf numFmtId="0" fontId="13" fillId="0" borderId="1" xfId="0" applyFont="1" applyBorder="1" applyAlignment="1">
      <alignment horizontal="left" vertical="center" wrapText="1"/>
    </xf>
    <xf numFmtId="180" fontId="12" fillId="0" borderId="1" xfId="0" applyNumberFormat="1" applyFont="1" applyBorder="1" applyAlignment="1">
      <alignment horizontal="center" vertical="center"/>
    </xf>
    <xf numFmtId="0" fontId="12" fillId="0" borderId="1" xfId="0" applyFont="1" applyBorder="1" applyAlignment="1">
      <alignment horizontal="left" vertical="center"/>
    </xf>
    <xf numFmtId="180" fontId="12" fillId="2" borderId="1" xfId="0" applyNumberFormat="1" applyFont="1" applyFill="1" applyBorder="1" applyAlignment="1">
      <alignment horizontal="center" vertical="center" wrapText="1"/>
    </xf>
    <xf numFmtId="176" fontId="13" fillId="0" borderId="1" xfId="0" applyNumberFormat="1" applyFont="1" applyBorder="1" applyAlignment="1">
      <alignment horizontal="left" vertical="center" wrapText="1"/>
    </xf>
    <xf numFmtId="0" fontId="38" fillId="0" borderId="0" xfId="0" applyFont="1" applyFill="1" applyAlignment="1">
      <alignment horizontal="center" vertical="center"/>
    </xf>
    <xf numFmtId="177"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177" fontId="14" fillId="0" borderId="1" xfId="0" applyNumberFormat="1" applyFont="1" applyFill="1" applyBorder="1" applyAlignment="1">
      <alignment horizontal="center" vertical="center"/>
    </xf>
    <xf numFmtId="0" fontId="14" fillId="0" borderId="1" xfId="2" applyFont="1" applyFill="1" applyBorder="1" applyAlignment="1" applyProtection="1">
      <alignment horizontal="left" vertical="center" wrapText="1"/>
      <protection locked="0"/>
    </xf>
    <xf numFmtId="0" fontId="38" fillId="0" borderId="0" xfId="2" applyFont="1" applyFill="1" applyAlignment="1">
      <alignment horizontal="left" vertical="center" wrapText="1"/>
    </xf>
    <xf numFmtId="0" fontId="38" fillId="0" borderId="0" xfId="2" applyFont="1" applyFill="1" applyAlignment="1">
      <alignment horizontal="center" vertical="center" wrapText="1"/>
    </xf>
    <xf numFmtId="49" fontId="38" fillId="0" borderId="0" xfId="2" applyNumberFormat="1" applyFont="1" applyFill="1" applyAlignment="1">
      <alignment vertical="center" wrapText="1"/>
    </xf>
    <xf numFmtId="49" fontId="38" fillId="0" borderId="0" xfId="2" applyNumberFormat="1" applyFont="1" applyFill="1" applyAlignment="1">
      <alignment horizontal="center" vertical="center" wrapText="1"/>
    </xf>
    <xf numFmtId="0" fontId="47" fillId="0" borderId="1" xfId="0" applyFont="1" applyFill="1" applyBorder="1" applyAlignment="1">
      <alignment horizontal="center" vertical="center" wrapText="1"/>
    </xf>
    <xf numFmtId="180" fontId="46" fillId="0" borderId="1" xfId="0" applyNumberFormat="1" applyFont="1" applyBorder="1" applyAlignment="1">
      <alignment horizontal="center" vertical="center" wrapText="1"/>
    </xf>
    <xf numFmtId="180" fontId="37" fillId="0" borderId="1" xfId="0" applyNumberFormat="1" applyFont="1" applyBorder="1" applyAlignment="1">
      <alignment vertical="center" wrapText="1"/>
    </xf>
    <xf numFmtId="0" fontId="37" fillId="0" borderId="1" xfId="0" applyFont="1" applyBorder="1">
      <alignment vertical="center"/>
    </xf>
    <xf numFmtId="180" fontId="37" fillId="0" borderId="1" xfId="0" applyNumberFormat="1" applyFont="1" applyBorder="1">
      <alignment vertical="center"/>
    </xf>
    <xf numFmtId="0" fontId="20" fillId="0" borderId="1" xfId="2" applyNumberFormat="1" applyFont="1" applyFill="1" applyBorder="1" applyAlignment="1">
      <alignment horizontal="center" vertical="center" wrapText="1"/>
    </xf>
    <xf numFmtId="176" fontId="12" fillId="0" borderId="3" xfId="2" applyNumberFormat="1" applyFont="1" applyFill="1" applyBorder="1" applyAlignment="1">
      <alignment horizontal="left" vertical="center" wrapText="1"/>
    </xf>
    <xf numFmtId="176" fontId="12" fillId="0" borderId="4" xfId="2" applyNumberFormat="1" applyFont="1" applyFill="1" applyBorder="1" applyAlignment="1">
      <alignment horizontal="left" vertical="center" wrapText="1"/>
    </xf>
    <xf numFmtId="0" fontId="12" fillId="0" borderId="1" xfId="2" applyNumberFormat="1" applyFont="1" applyFill="1" applyBorder="1" applyAlignment="1">
      <alignment horizontal="left" vertical="center" wrapText="1"/>
    </xf>
    <xf numFmtId="0" fontId="20" fillId="0" borderId="1"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pplyAlignment="1">
      <alignment vertical="center"/>
    </xf>
    <xf numFmtId="0" fontId="20" fillId="0" borderId="0" xfId="0" applyFont="1" applyFill="1" applyAlignment="1">
      <alignment horizontal="center" vertical="center" wrapText="1"/>
    </xf>
    <xf numFmtId="176" fontId="38" fillId="0" borderId="1" xfId="0" applyNumberFormat="1" applyFont="1" applyBorder="1">
      <alignment vertical="center"/>
    </xf>
    <xf numFmtId="180" fontId="38" fillId="0" borderId="1" xfId="0" applyNumberFormat="1" applyFont="1" applyBorder="1">
      <alignment vertical="center"/>
    </xf>
    <xf numFmtId="0" fontId="48" fillId="0" borderId="1" xfId="0" applyFont="1" applyFill="1" applyBorder="1" applyAlignment="1">
      <alignment horizontal="left" vertical="center" wrapText="1"/>
    </xf>
    <xf numFmtId="49" fontId="48" fillId="0" borderId="1" xfId="0" applyNumberFormat="1" applyFont="1" applyFill="1" applyBorder="1" applyAlignment="1">
      <alignment vertical="center" wrapText="1"/>
    </xf>
    <xf numFmtId="0" fontId="49" fillId="0" borderId="1" xfId="0" applyFont="1" applyFill="1" applyBorder="1" applyAlignment="1">
      <alignment horizontal="left" vertical="center" wrapText="1"/>
    </xf>
    <xf numFmtId="0" fontId="49"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8" fillId="0" borderId="1"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7" fillId="0" borderId="7" xfId="0" applyFont="1" applyBorder="1" applyAlignment="1">
      <alignment horizontal="left" vertical="center" wrapText="1"/>
    </xf>
    <xf numFmtId="0" fontId="7" fillId="0" borderId="7" xfId="0" applyFont="1" applyBorder="1" applyAlignment="1">
      <alignment horizontal="center" vertical="center" wrapText="1"/>
    </xf>
    <xf numFmtId="0" fontId="43" fillId="0" borderId="1" xfId="0" applyFont="1" applyBorder="1" applyAlignment="1">
      <alignment horizontal="center" vertical="center" wrapText="1"/>
    </xf>
    <xf numFmtId="0" fontId="11" fillId="0" borderId="1" xfId="0" applyFont="1" applyBorder="1" applyAlignment="1">
      <alignment horizontal="left" vertical="center" wrapText="1"/>
    </xf>
    <xf numFmtId="0" fontId="39" fillId="0" borderId="0" xfId="0" applyFont="1" applyAlignment="1">
      <alignment horizontal="left" vertical="center" wrapText="1"/>
    </xf>
    <xf numFmtId="0" fontId="22" fillId="0" borderId="0" xfId="0" applyFont="1" applyAlignment="1">
      <alignment horizontal="center"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39" fillId="0" borderId="0" xfId="0" applyFont="1" applyAlignment="1">
      <alignment horizontal="center" vertical="center" wrapText="1"/>
    </xf>
    <xf numFmtId="0" fontId="6" fillId="0" borderId="9" xfId="0" applyFont="1" applyBorder="1" applyAlignment="1">
      <alignment horizontal="left" vertical="center"/>
    </xf>
    <xf numFmtId="0" fontId="14" fillId="0" borderId="9" xfId="0" applyFont="1" applyBorder="1" applyAlignment="1">
      <alignment horizontal="left" vertical="center"/>
    </xf>
    <xf numFmtId="0" fontId="23" fillId="0" borderId="0" xfId="0" applyFont="1" applyAlignment="1">
      <alignment horizontal="center" vertical="center" wrapText="1"/>
    </xf>
    <xf numFmtId="0" fontId="43" fillId="0" borderId="2" xfId="0" applyFont="1" applyBorder="1" applyAlignment="1">
      <alignment horizontal="center" vertical="center" wrapText="1"/>
    </xf>
    <xf numFmtId="0" fontId="43" fillId="0" borderId="8" xfId="0" applyFont="1" applyBorder="1" applyAlignment="1">
      <alignment horizontal="center" vertical="center" wrapText="1"/>
    </xf>
    <xf numFmtId="57" fontId="40" fillId="0" borderId="7" xfId="0" applyNumberFormat="1" applyFont="1" applyBorder="1" applyAlignment="1">
      <alignment horizontal="center" vertical="center" wrapText="1"/>
    </xf>
    <xf numFmtId="0" fontId="40" fillId="0" borderId="7" xfId="0" applyFont="1" applyBorder="1" applyAlignment="1">
      <alignment horizontal="center"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45" fillId="0" borderId="0" xfId="2" applyNumberFormat="1" applyFont="1" applyFill="1" applyBorder="1" applyAlignment="1">
      <alignment horizontal="left" vertical="center"/>
    </xf>
    <xf numFmtId="0" fontId="45" fillId="0" borderId="0" xfId="2" applyFont="1" applyFill="1" applyBorder="1" applyAlignment="1">
      <alignment horizontal="left" vertical="center"/>
    </xf>
    <xf numFmtId="176" fontId="22" fillId="0" borderId="0" xfId="2" applyNumberFormat="1" applyFont="1" applyFill="1" applyBorder="1" applyAlignment="1">
      <alignment horizontal="center" vertical="center" wrapText="1"/>
    </xf>
    <xf numFmtId="176" fontId="22" fillId="0" borderId="0" xfId="2" applyNumberFormat="1" applyFont="1" applyFill="1" applyBorder="1" applyAlignment="1">
      <alignment horizontal="left" vertical="center" wrapText="1"/>
    </xf>
    <xf numFmtId="57" fontId="40" fillId="0" borderId="1" xfId="0" applyNumberFormat="1" applyFont="1" applyBorder="1" applyAlignment="1">
      <alignment horizontal="center" vertical="center" wrapText="1"/>
    </xf>
    <xf numFmtId="0" fontId="40" fillId="0" borderId="1" xfId="0" applyFont="1" applyBorder="1" applyAlignment="1">
      <alignment horizontal="center" vertical="center" wrapText="1"/>
    </xf>
    <xf numFmtId="176" fontId="11" fillId="0" borderId="1" xfId="2" applyNumberFormat="1" applyFont="1" applyFill="1" applyBorder="1" applyAlignment="1">
      <alignment horizontal="left" vertical="center" wrapText="1"/>
    </xf>
    <xf numFmtId="176" fontId="13" fillId="0" borderId="1" xfId="2"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0" fontId="24" fillId="0" borderId="1" xfId="0" applyFont="1" applyBorder="1" applyAlignment="1">
      <alignment horizontal="left" vertical="center"/>
    </xf>
    <xf numFmtId="0" fontId="39" fillId="0" borderId="1" xfId="0" applyFont="1" applyBorder="1" applyAlignment="1">
      <alignment horizontal="center" vertical="center" wrapText="1"/>
    </xf>
    <xf numFmtId="0" fontId="39" fillId="0" borderId="1" xfId="0" applyFont="1" applyBorder="1" applyAlignment="1">
      <alignment horizontal="left" vertical="center" wrapText="1"/>
    </xf>
    <xf numFmtId="0" fontId="23" fillId="0" borderId="0" xfId="2" applyFont="1" applyFill="1" applyAlignment="1">
      <alignment horizontal="left" vertical="center"/>
    </xf>
    <xf numFmtId="0" fontId="22" fillId="0" borderId="0" xfId="2" applyFont="1" applyFill="1" applyAlignment="1">
      <alignment horizontal="center" vertical="center"/>
    </xf>
    <xf numFmtId="0" fontId="43" fillId="0" borderId="3" xfId="0" applyFont="1" applyBorder="1" applyAlignment="1">
      <alignment horizontal="center" vertical="center" wrapText="1"/>
    </xf>
    <xf numFmtId="0" fontId="43" fillId="0" borderId="4" xfId="0" applyFont="1" applyBorder="1" applyAlignment="1">
      <alignment horizontal="center" vertical="center" wrapText="1"/>
    </xf>
    <xf numFmtId="0" fontId="23" fillId="0" borderId="0" xfId="2" applyFont="1" applyFill="1" applyAlignment="1">
      <alignment horizontal="left" vertical="center" wrapText="1"/>
    </xf>
    <xf numFmtId="0" fontId="22" fillId="0" borderId="0" xfId="2" applyFont="1" applyFill="1" applyAlignment="1">
      <alignment horizontal="center" vertical="center" wrapText="1"/>
    </xf>
    <xf numFmtId="0" fontId="24" fillId="0" borderId="7" xfId="2" applyFont="1" applyFill="1" applyBorder="1" applyAlignment="1">
      <alignment horizontal="left" vertical="center" wrapText="1"/>
    </xf>
    <xf numFmtId="57" fontId="25" fillId="0" borderId="0" xfId="2" applyNumberFormat="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4" fillId="0" borderId="0" xfId="2" applyFont="1" applyFill="1" applyAlignment="1">
      <alignment horizontal="center"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cellXfs>
  <cellStyles count="12">
    <cellStyle name="常规" xfId="0" builtinId="0"/>
    <cellStyle name="常规 10 10 2 2 2 4 2" xfId="1"/>
    <cellStyle name="常规 3" xfId="2"/>
    <cellStyle name="常规 4 2" xfId="3"/>
    <cellStyle name="常规 5" xfId="4"/>
    <cellStyle name="常规 6" xfId="5"/>
    <cellStyle name="常规_Sheet1" xfId="6"/>
    <cellStyle name="常规_Sheet3" xfId="7"/>
    <cellStyle name="常规_Sheet5" xfId="8"/>
    <cellStyle name="常规_竣工投产项目计划表" xfId="9"/>
    <cellStyle name="常规_武定县2017年重点项目计划表（20161128）(征求县级领导)" xfId="10"/>
    <cellStyle name="样式 1" xfId="11"/>
  </cellStyles>
  <dxfs count="2">
    <dxf>
      <fill>
        <patternFill patternType="solid">
          <fgColor indexed="10"/>
          <bgColor indexed="14"/>
        </patternFill>
      </fill>
    </dxf>
    <dxf>
      <fill>
        <patternFill patternType="solid">
          <fgColor indexed="10"/>
          <bgColor indexed="14"/>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7030A0"/>
  </sheetPr>
  <dimension ref="A1:BQ39"/>
  <sheetViews>
    <sheetView workbookViewId="0">
      <selection activeCell="AB11" sqref="AB11"/>
    </sheetView>
  </sheetViews>
  <sheetFormatPr defaultRowHeight="13.5"/>
  <cols>
    <col min="1" max="1" width="11.875" customWidth="1"/>
    <col min="2" max="2" width="6.375" customWidth="1"/>
    <col min="3" max="3" width="10.875" style="5" customWidth="1"/>
    <col min="4" max="4" width="8" customWidth="1"/>
    <col min="5" max="5" width="7.875" customWidth="1"/>
    <col min="7" max="7" width="6.75" customWidth="1"/>
    <col min="8" max="8" width="3.375" customWidth="1"/>
    <col min="9" max="9" width="8.5" customWidth="1"/>
    <col min="10" max="10" width="8.125" customWidth="1"/>
    <col min="11" max="11" width="8.25" customWidth="1"/>
    <col min="13" max="13" width="7" customWidth="1"/>
    <col min="14" max="14" width="3.875" style="5" customWidth="1"/>
    <col min="15" max="15" width="9.125" customWidth="1"/>
    <col min="16" max="16" width="7.75" customWidth="1"/>
    <col min="17" max="17" width="10.25" customWidth="1"/>
    <col min="18" max="18" width="10.375" customWidth="1"/>
    <col min="19" max="19" width="6.75" customWidth="1"/>
    <col min="20" max="20" width="4" customWidth="1"/>
    <col min="21" max="21" width="10" customWidth="1"/>
    <col min="22" max="22" width="7.5" customWidth="1"/>
    <col min="23" max="23" width="9.375" customWidth="1"/>
    <col min="25" max="25" width="6.875" customWidth="1"/>
    <col min="26" max="26" width="3.875" customWidth="1"/>
    <col min="27" max="27" width="9.625" customWidth="1"/>
  </cols>
  <sheetData>
    <row r="1" spans="1:69" ht="22.15" customHeight="1">
      <c r="A1" s="269" t="s">
        <v>412</v>
      </c>
      <c r="B1" s="269"/>
      <c r="C1" s="269"/>
      <c r="D1" s="2"/>
      <c r="E1" s="2"/>
      <c r="F1" s="2"/>
      <c r="G1" s="2"/>
      <c r="H1" s="2"/>
      <c r="I1" s="2"/>
      <c r="J1" s="2"/>
      <c r="K1" s="2"/>
      <c r="L1" s="2"/>
      <c r="M1" s="2"/>
      <c r="N1" s="2"/>
      <c r="O1" s="2"/>
      <c r="P1" s="2"/>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row>
    <row r="2" spans="1:69" ht="42.6" customHeight="1">
      <c r="A2" s="270" t="s">
        <v>437</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row>
    <row r="3" spans="1:69" s="4" customFormat="1" ht="25.9" customHeight="1">
      <c r="A3" s="271" t="s">
        <v>130</v>
      </c>
      <c r="B3" s="271"/>
      <c r="C3" s="271"/>
      <c r="D3" s="271"/>
      <c r="E3" s="271"/>
      <c r="F3" s="271"/>
      <c r="G3" s="271"/>
      <c r="H3" s="271"/>
      <c r="I3" s="271"/>
      <c r="J3" s="271"/>
      <c r="K3" s="271"/>
      <c r="L3" s="65"/>
      <c r="M3" s="66"/>
      <c r="N3" s="73"/>
      <c r="O3" s="66"/>
      <c r="P3" s="66"/>
      <c r="Q3" s="62"/>
      <c r="R3" s="62"/>
      <c r="S3" s="3"/>
      <c r="T3" s="3"/>
      <c r="U3" s="3"/>
      <c r="V3" s="3"/>
      <c r="W3" s="3"/>
      <c r="X3" s="3"/>
      <c r="Y3" s="272" t="s">
        <v>131</v>
      </c>
      <c r="Z3" s="272"/>
      <c r="AA3" s="272"/>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row>
    <row r="4" spans="1:69" s="69" customFormat="1" ht="24.6" customHeight="1">
      <c r="A4" s="262"/>
      <c r="B4" s="261" t="s">
        <v>133</v>
      </c>
      <c r="C4" s="261"/>
      <c r="D4" s="261"/>
      <c r="E4" s="261" t="s">
        <v>447</v>
      </c>
      <c r="F4" s="261"/>
      <c r="G4" s="261"/>
      <c r="H4" s="261"/>
      <c r="I4" s="261"/>
      <c r="J4" s="261"/>
      <c r="K4" s="261"/>
      <c r="L4" s="261"/>
      <c r="M4" s="261"/>
      <c r="N4" s="261"/>
      <c r="O4" s="261"/>
      <c r="P4" s="261"/>
      <c r="Q4" s="261"/>
      <c r="R4" s="261"/>
      <c r="S4" s="261"/>
      <c r="T4" s="261"/>
      <c r="U4" s="261"/>
      <c r="V4" s="261"/>
      <c r="W4" s="261"/>
      <c r="X4" s="261"/>
      <c r="Y4" s="261"/>
      <c r="Z4" s="261"/>
      <c r="AA4" s="261"/>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row>
    <row r="5" spans="1:69" s="69" customFormat="1" ht="24.6" customHeight="1">
      <c r="A5" s="263"/>
      <c r="B5" s="265" t="s">
        <v>424</v>
      </c>
      <c r="C5" s="265" t="s">
        <v>7</v>
      </c>
      <c r="D5" s="265" t="s">
        <v>134</v>
      </c>
      <c r="E5" s="261" t="s">
        <v>422</v>
      </c>
      <c r="F5" s="261"/>
      <c r="G5" s="261"/>
      <c r="H5" s="268" t="s">
        <v>416</v>
      </c>
      <c r="I5" s="268"/>
      <c r="J5" s="268"/>
      <c r="K5" s="268"/>
      <c r="L5" s="268"/>
      <c r="M5" s="268"/>
      <c r="N5" s="261" t="s">
        <v>417</v>
      </c>
      <c r="O5" s="261"/>
      <c r="P5" s="261"/>
      <c r="Q5" s="261"/>
      <c r="R5" s="261"/>
      <c r="S5" s="261"/>
      <c r="T5" s="261" t="s">
        <v>415</v>
      </c>
      <c r="U5" s="261"/>
      <c r="V5" s="261"/>
      <c r="W5" s="261"/>
      <c r="X5" s="261"/>
      <c r="Y5" s="261"/>
      <c r="Z5" s="266" t="s">
        <v>418</v>
      </c>
      <c r="AA5" s="267"/>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row>
    <row r="6" spans="1:69" s="69" customFormat="1" ht="50.45" customHeight="1">
      <c r="A6" s="264"/>
      <c r="B6" s="265"/>
      <c r="C6" s="265"/>
      <c r="D6" s="265"/>
      <c r="E6" s="71" t="s">
        <v>448</v>
      </c>
      <c r="F6" s="71" t="s">
        <v>10</v>
      </c>
      <c r="G6" s="71" t="s">
        <v>419</v>
      </c>
      <c r="H6" s="72" t="s">
        <v>413</v>
      </c>
      <c r="I6" s="72" t="s">
        <v>425</v>
      </c>
      <c r="J6" s="72" t="s">
        <v>421</v>
      </c>
      <c r="K6" s="71" t="s">
        <v>449</v>
      </c>
      <c r="L6" s="71" t="s">
        <v>10</v>
      </c>
      <c r="M6" s="71" t="s">
        <v>419</v>
      </c>
      <c r="N6" s="72" t="s">
        <v>424</v>
      </c>
      <c r="O6" s="72" t="s">
        <v>425</v>
      </c>
      <c r="P6" s="72" t="s">
        <v>423</v>
      </c>
      <c r="Q6" s="71" t="s">
        <v>449</v>
      </c>
      <c r="R6" s="71" t="s">
        <v>10</v>
      </c>
      <c r="S6" s="71" t="s">
        <v>420</v>
      </c>
      <c r="T6" s="72" t="s">
        <v>424</v>
      </c>
      <c r="U6" s="72" t="s">
        <v>425</v>
      </c>
      <c r="V6" s="72" t="s">
        <v>423</v>
      </c>
      <c r="W6" s="71" t="s">
        <v>449</v>
      </c>
      <c r="X6" s="71" t="s">
        <v>10</v>
      </c>
      <c r="Y6" s="71" t="s">
        <v>419</v>
      </c>
      <c r="Z6" s="72" t="s">
        <v>424</v>
      </c>
      <c r="AA6" s="72" t="s">
        <v>425</v>
      </c>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row>
    <row r="7" spans="1:69" s="77" customFormat="1" ht="28.15" customHeight="1">
      <c r="A7" s="74" t="s">
        <v>426</v>
      </c>
      <c r="B7" s="78">
        <f>H7+N7+T7+Z7</f>
        <v>115</v>
      </c>
      <c r="C7" s="115">
        <f>I7+O7+U7+AA7</f>
        <v>9594098.5300000012</v>
      </c>
      <c r="D7" s="115">
        <f t="shared" ref="D7:D19" si="0">J7+P7+V7+AB7</f>
        <v>481564</v>
      </c>
      <c r="E7" s="115">
        <f t="shared" ref="E7:E19" si="1">K7+Q7+W7+AC7</f>
        <v>0</v>
      </c>
      <c r="F7" s="115">
        <f t="shared" ref="F7:F19" si="2">L7+R7+X7+AD7</f>
        <v>0</v>
      </c>
      <c r="G7" s="111">
        <f>E7/D7*100</f>
        <v>0</v>
      </c>
      <c r="H7" s="78">
        <f ca="1">竣工项目!C7</f>
        <v>29</v>
      </c>
      <c r="I7" s="78">
        <f ca="1">竣工项目!F7</f>
        <v>227446</v>
      </c>
      <c r="J7" s="78">
        <f ca="1">竣工项目!G7</f>
        <v>81248</v>
      </c>
      <c r="K7" s="78">
        <f ca="1">竣工项目!J7</f>
        <v>0</v>
      </c>
      <c r="L7" s="78">
        <f ca="1">竣工项目!K7</f>
        <v>0</v>
      </c>
      <c r="M7" s="111">
        <f>K7/J7*100</f>
        <v>0</v>
      </c>
      <c r="N7" s="78">
        <f ca="1">在建项目!C7</f>
        <v>33</v>
      </c>
      <c r="O7" s="78">
        <f ca="1">在建项目!F7</f>
        <v>1375360.53</v>
      </c>
      <c r="P7" s="78">
        <f ca="1">在建项目!G7</f>
        <v>216056</v>
      </c>
      <c r="Q7" s="78">
        <f ca="1">在建项目!J7</f>
        <v>0</v>
      </c>
      <c r="R7" s="78">
        <f ca="1">在建项目!K7</f>
        <v>0</v>
      </c>
      <c r="S7" s="112">
        <f>Q7/P7*100</f>
        <v>0</v>
      </c>
      <c r="T7" s="78">
        <f ca="1">新开工项目!C7</f>
        <v>35</v>
      </c>
      <c r="U7" s="78">
        <f ca="1">新开工项目!F7</f>
        <v>679661</v>
      </c>
      <c r="V7" s="78">
        <f ca="1">新开工项目!G7</f>
        <v>184260</v>
      </c>
      <c r="W7" s="114">
        <f ca="1">新开工项目!J7</f>
        <v>0</v>
      </c>
      <c r="X7" s="114">
        <f ca="1">新开工项目!K7</f>
        <v>0</v>
      </c>
      <c r="Y7" s="112">
        <f>W7/V7*100</f>
        <v>0</v>
      </c>
      <c r="Z7" s="78">
        <f ca="1">前期项目!C7</f>
        <v>18</v>
      </c>
      <c r="AA7" s="78">
        <f ca="1">前期项目!F7</f>
        <v>7311631</v>
      </c>
      <c r="AB7" s="75"/>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row>
    <row r="8" spans="1:69" ht="28.15" customHeight="1">
      <c r="A8" s="6" t="s">
        <v>18</v>
      </c>
      <c r="B8" s="78">
        <f t="shared" ref="B8:B19" si="3">H8+N8+T8+Z8</f>
        <v>7</v>
      </c>
      <c r="C8" s="115">
        <f t="shared" ref="C8:C19" si="4">I8+O8+U8+AA8</f>
        <v>207702</v>
      </c>
      <c r="D8" s="115">
        <f t="shared" si="0"/>
        <v>26000</v>
      </c>
      <c r="E8" s="115">
        <f t="shared" si="1"/>
        <v>0</v>
      </c>
      <c r="F8" s="115">
        <f t="shared" si="2"/>
        <v>0</v>
      </c>
      <c r="G8" s="111">
        <f t="shared" ref="G8:G19" si="5">E8/D8*100</f>
        <v>0</v>
      </c>
      <c r="H8" s="79">
        <f ca="1">竣工项目!C8</f>
        <v>0</v>
      </c>
      <c r="I8" s="79">
        <f ca="1">竣工项目!F8</f>
        <v>0</v>
      </c>
      <c r="J8" s="79">
        <f ca="1">竣工项目!G8</f>
        <v>0</v>
      </c>
      <c r="K8" s="78">
        <f ca="1">竣工项目!J8</f>
        <v>0</v>
      </c>
      <c r="L8" s="78">
        <f ca="1">竣工项目!K8</f>
        <v>0</v>
      </c>
      <c r="M8" s="111">
        <v>0</v>
      </c>
      <c r="N8" s="79">
        <f ca="1">在建项目!C8</f>
        <v>2</v>
      </c>
      <c r="O8" s="79">
        <f ca="1">在建项目!F8</f>
        <v>142702</v>
      </c>
      <c r="P8" s="79">
        <f ca="1">在建项目!G8</f>
        <v>15000</v>
      </c>
      <c r="Q8" s="80">
        <f ca="1">在建项目!J8</f>
        <v>0</v>
      </c>
      <c r="R8" s="80">
        <f ca="1">在建项目!K8</f>
        <v>0</v>
      </c>
      <c r="S8" s="112">
        <f t="shared" ref="S8:S18" si="6">Q8/P8*100</f>
        <v>0</v>
      </c>
      <c r="T8" s="80">
        <f ca="1">新开工项目!C8</f>
        <v>4</v>
      </c>
      <c r="U8" s="80">
        <f ca="1">新开工项目!F8</f>
        <v>40000</v>
      </c>
      <c r="V8" s="80">
        <f ca="1">新开工项目!G8</f>
        <v>11000</v>
      </c>
      <c r="W8" s="80">
        <f ca="1">新开工项目!J8</f>
        <v>0</v>
      </c>
      <c r="X8" s="80">
        <f ca="1">新开工项目!K8</f>
        <v>0</v>
      </c>
      <c r="Y8" s="112">
        <f t="shared" ref="Y8:Y19" si="7">W8/V8*100</f>
        <v>0</v>
      </c>
      <c r="Z8" s="80">
        <f ca="1">前期项目!C8</f>
        <v>1</v>
      </c>
      <c r="AA8" s="80">
        <f ca="1">前期项目!F8</f>
        <v>25000</v>
      </c>
      <c r="AB8" s="5"/>
    </row>
    <row r="9" spans="1:69" ht="28.15" customHeight="1">
      <c r="A9" s="6" t="s">
        <v>414</v>
      </c>
      <c r="B9" s="78">
        <f t="shared" si="3"/>
        <v>17</v>
      </c>
      <c r="C9" s="115">
        <f t="shared" si="4"/>
        <v>2605892</v>
      </c>
      <c r="D9" s="115">
        <f t="shared" si="0"/>
        <v>44000</v>
      </c>
      <c r="E9" s="115">
        <f t="shared" si="1"/>
        <v>0</v>
      </c>
      <c r="F9" s="115">
        <f t="shared" si="2"/>
        <v>0</v>
      </c>
      <c r="G9" s="111">
        <f t="shared" si="5"/>
        <v>0</v>
      </c>
      <c r="H9" s="79">
        <f ca="1">竣工项目!C9</f>
        <v>3</v>
      </c>
      <c r="I9" s="79">
        <f ca="1">竣工项目!F9</f>
        <v>34892</v>
      </c>
      <c r="J9" s="79">
        <f ca="1">竣工项目!G9</f>
        <v>6500</v>
      </c>
      <c r="K9" s="78">
        <f ca="1">竣工项目!J9</f>
        <v>0</v>
      </c>
      <c r="L9" s="78">
        <f ca="1">竣工项目!K9</f>
        <v>0</v>
      </c>
      <c r="M9" s="111">
        <f t="shared" ref="M9:M18" si="8">K9/J9*100</f>
        <v>0</v>
      </c>
      <c r="N9" s="79">
        <f ca="1">在建项目!C11</f>
        <v>5</v>
      </c>
      <c r="O9" s="79">
        <f ca="1">在建项目!F11</f>
        <v>654500</v>
      </c>
      <c r="P9" s="79">
        <f ca="1">在建项目!G11</f>
        <v>32000</v>
      </c>
      <c r="Q9" s="80">
        <f ca="1">在建项目!J11</f>
        <v>0</v>
      </c>
      <c r="R9" s="80">
        <f ca="1">在建项目!K11</f>
        <v>0</v>
      </c>
      <c r="S9" s="112">
        <f t="shared" si="6"/>
        <v>0</v>
      </c>
      <c r="T9" s="80">
        <v>3</v>
      </c>
      <c r="U9" s="80">
        <f ca="1">新开工项目!F13</f>
        <v>22500</v>
      </c>
      <c r="V9" s="80">
        <f ca="1">新开工项目!G13</f>
        <v>5500</v>
      </c>
      <c r="W9" s="80">
        <f ca="1">新开工项目!J13</f>
        <v>0</v>
      </c>
      <c r="X9" s="80">
        <f ca="1">新开工项目!K13</f>
        <v>0</v>
      </c>
      <c r="Y9" s="112">
        <f t="shared" si="7"/>
        <v>0</v>
      </c>
      <c r="Z9" s="80">
        <f ca="1">前期项目!C10</f>
        <v>6</v>
      </c>
      <c r="AA9" s="80">
        <f ca="1">前期项目!F10</f>
        <v>1894000</v>
      </c>
      <c r="AB9" s="5"/>
    </row>
    <row r="10" spans="1:69" ht="28.15" customHeight="1">
      <c r="A10" s="63" t="s">
        <v>162</v>
      </c>
      <c r="B10" s="78">
        <f t="shared" si="3"/>
        <v>8</v>
      </c>
      <c r="C10" s="115">
        <f t="shared" si="4"/>
        <v>78168</v>
      </c>
      <c r="D10" s="115">
        <f t="shared" si="0"/>
        <v>20000</v>
      </c>
      <c r="E10" s="115">
        <f t="shared" si="1"/>
        <v>0</v>
      </c>
      <c r="F10" s="115">
        <f t="shared" si="2"/>
        <v>0</v>
      </c>
      <c r="G10" s="111">
        <f t="shared" si="5"/>
        <v>0</v>
      </c>
      <c r="H10" s="78">
        <f ca="1">竣工项目!C13</f>
        <v>1</v>
      </c>
      <c r="I10" s="78">
        <f ca="1">竣工项目!F13</f>
        <v>5313</v>
      </c>
      <c r="J10" s="78">
        <f ca="1">竣工项目!G13</f>
        <v>3000</v>
      </c>
      <c r="K10" s="78">
        <f ca="1">竣工项目!J13</f>
        <v>0</v>
      </c>
      <c r="L10" s="78">
        <f ca="1">竣工项目!K13</f>
        <v>0</v>
      </c>
      <c r="M10" s="111">
        <f t="shared" si="8"/>
        <v>0</v>
      </c>
      <c r="N10" s="79">
        <f ca="1">在建项目!C17</f>
        <v>5</v>
      </c>
      <c r="O10" s="79">
        <f ca="1">在建项目!F17</f>
        <v>48055</v>
      </c>
      <c r="P10" s="79">
        <f ca="1">在建项目!G17</f>
        <v>14000</v>
      </c>
      <c r="Q10" s="80">
        <f ca="1">在建项目!J17</f>
        <v>0</v>
      </c>
      <c r="R10" s="80">
        <f ca="1">在建项目!K17</f>
        <v>0</v>
      </c>
      <c r="S10" s="112">
        <f t="shared" si="6"/>
        <v>0</v>
      </c>
      <c r="T10" s="80">
        <f ca="1">新开工项目!C17</f>
        <v>1</v>
      </c>
      <c r="U10" s="80">
        <f ca="1">新开工项目!F17</f>
        <v>20000</v>
      </c>
      <c r="V10" s="80">
        <f ca="1">新开工项目!G17</f>
        <v>3000</v>
      </c>
      <c r="W10" s="80">
        <f ca="1">新开工项目!J17</f>
        <v>0</v>
      </c>
      <c r="X10" s="80">
        <f ca="1">新开工项目!K17</f>
        <v>0</v>
      </c>
      <c r="Y10" s="112">
        <f t="shared" si="7"/>
        <v>0</v>
      </c>
      <c r="Z10" s="80">
        <f ca="1">前期项目!C17</f>
        <v>1</v>
      </c>
      <c r="AA10" s="80">
        <f ca="1">前期项目!F17</f>
        <v>4800</v>
      </c>
      <c r="AB10" s="5"/>
    </row>
    <row r="11" spans="1:69" ht="28.15" customHeight="1">
      <c r="A11" s="63" t="s">
        <v>369</v>
      </c>
      <c r="B11" s="78">
        <f t="shared" si="3"/>
        <v>8</v>
      </c>
      <c r="C11" s="115">
        <f t="shared" si="4"/>
        <v>448138</v>
      </c>
      <c r="D11" s="115">
        <f t="shared" si="0"/>
        <v>21500</v>
      </c>
      <c r="E11" s="115">
        <f t="shared" si="1"/>
        <v>0</v>
      </c>
      <c r="F11" s="115">
        <f t="shared" si="2"/>
        <v>0</v>
      </c>
      <c r="G11" s="111">
        <f t="shared" si="5"/>
        <v>0</v>
      </c>
      <c r="H11" s="79">
        <f ca="1">竣工项目!C15</f>
        <v>3</v>
      </c>
      <c r="I11" s="79">
        <f ca="1">竣工项目!F15</f>
        <v>38838</v>
      </c>
      <c r="J11" s="79">
        <f ca="1">竣工项目!G15</f>
        <v>9000</v>
      </c>
      <c r="K11" s="78">
        <f ca="1">竣工项目!J15</f>
        <v>0</v>
      </c>
      <c r="L11" s="78">
        <f ca="1">竣工项目!K15</f>
        <v>0</v>
      </c>
      <c r="M11" s="111">
        <f t="shared" si="8"/>
        <v>0</v>
      </c>
      <c r="N11" s="79">
        <f ca="1">在建项目!C23</f>
        <v>1</v>
      </c>
      <c r="O11" s="79">
        <f ca="1">在建项目!F23</f>
        <v>14800</v>
      </c>
      <c r="P11" s="79">
        <f ca="1">在建项目!G23</f>
        <v>8000</v>
      </c>
      <c r="Q11" s="80">
        <f ca="1">在建项目!J23</f>
        <v>0</v>
      </c>
      <c r="R11" s="80">
        <f ca="1">在建项目!K23</f>
        <v>0</v>
      </c>
      <c r="S11" s="112">
        <f t="shared" si="6"/>
        <v>0</v>
      </c>
      <c r="T11" s="80">
        <f ca="1">新开工项目!C19</f>
        <v>1</v>
      </c>
      <c r="U11" s="80">
        <f ca="1">新开工项目!F19</f>
        <v>6500</v>
      </c>
      <c r="V11" s="80">
        <f ca="1">新开工项目!G19</f>
        <v>4500</v>
      </c>
      <c r="W11" s="80">
        <f ca="1">新开工项目!J19</f>
        <v>0</v>
      </c>
      <c r="X11" s="80">
        <f ca="1">新开工项目!K19</f>
        <v>0</v>
      </c>
      <c r="Y11" s="112">
        <f t="shared" si="7"/>
        <v>0</v>
      </c>
      <c r="Z11" s="80">
        <f ca="1">前期项目!C19</f>
        <v>3</v>
      </c>
      <c r="AA11" s="80">
        <f ca="1">前期项目!F19</f>
        <v>388000</v>
      </c>
      <c r="AB11" s="5"/>
    </row>
    <row r="12" spans="1:69" ht="28.15" customHeight="1">
      <c r="A12" s="63" t="s">
        <v>52</v>
      </c>
      <c r="B12" s="78">
        <f t="shared" si="3"/>
        <v>8</v>
      </c>
      <c r="C12" s="115">
        <f t="shared" si="4"/>
        <v>79408</v>
      </c>
      <c r="D12" s="115">
        <f t="shared" si="0"/>
        <v>38740</v>
      </c>
      <c r="E12" s="115">
        <f t="shared" si="1"/>
        <v>0</v>
      </c>
      <c r="F12" s="115">
        <f t="shared" si="2"/>
        <v>0</v>
      </c>
      <c r="G12" s="111">
        <f t="shared" si="5"/>
        <v>0</v>
      </c>
      <c r="H12" s="79">
        <f ca="1">竣工项目!C19</f>
        <v>4</v>
      </c>
      <c r="I12" s="79">
        <f ca="1">竣工项目!F19</f>
        <v>12890</v>
      </c>
      <c r="J12" s="79">
        <f ca="1">竣工项目!G19</f>
        <v>12890</v>
      </c>
      <c r="K12" s="78">
        <f ca="1">竣工项目!J19</f>
        <v>0</v>
      </c>
      <c r="L12" s="78">
        <f ca="1">竣工项目!K19</f>
        <v>0</v>
      </c>
      <c r="M12" s="111">
        <f t="shared" si="8"/>
        <v>0</v>
      </c>
      <c r="N12" s="79">
        <f ca="1">在建项目!C25</f>
        <v>2</v>
      </c>
      <c r="O12" s="79">
        <f ca="1">在建项目!F25</f>
        <v>13450</v>
      </c>
      <c r="P12" s="79">
        <f ca="1">在建项目!G25</f>
        <v>5850</v>
      </c>
      <c r="Q12" s="80">
        <f ca="1">在建项目!J25</f>
        <v>0</v>
      </c>
      <c r="R12" s="80">
        <f ca="1">在建项目!K25</f>
        <v>0</v>
      </c>
      <c r="S12" s="112">
        <v>0</v>
      </c>
      <c r="T12" s="80">
        <f ca="1">新开工项目!C21</f>
        <v>2</v>
      </c>
      <c r="U12" s="80">
        <f ca="1">新开工项目!F21</f>
        <v>53068</v>
      </c>
      <c r="V12" s="80">
        <f ca="1">新开工项目!G21</f>
        <v>20000</v>
      </c>
      <c r="W12" s="80">
        <f ca="1">新开工项目!J21</f>
        <v>0</v>
      </c>
      <c r="X12" s="80">
        <f ca="1">新开工项目!K21</f>
        <v>0</v>
      </c>
      <c r="Y12" s="112">
        <f t="shared" si="7"/>
        <v>0</v>
      </c>
      <c r="Z12" s="80">
        <f ca="1">前期项目!C23</f>
        <v>0</v>
      </c>
      <c r="AA12" s="80">
        <f ca="1">前期项目!F23</f>
        <v>0</v>
      </c>
      <c r="AB12" s="5"/>
    </row>
    <row r="13" spans="1:69" ht="28.15" customHeight="1">
      <c r="A13" s="63" t="s">
        <v>61</v>
      </c>
      <c r="B13" s="78">
        <f t="shared" si="3"/>
        <v>8</v>
      </c>
      <c r="C13" s="115">
        <f t="shared" si="4"/>
        <v>63185</v>
      </c>
      <c r="D13" s="115">
        <f t="shared" si="0"/>
        <v>27500</v>
      </c>
      <c r="E13" s="115">
        <f t="shared" si="1"/>
        <v>0</v>
      </c>
      <c r="F13" s="115">
        <f t="shared" si="2"/>
        <v>0</v>
      </c>
      <c r="G13" s="111">
        <f t="shared" si="5"/>
        <v>0</v>
      </c>
      <c r="H13" s="79">
        <f ca="1">竣工项目!C24</f>
        <v>2</v>
      </c>
      <c r="I13" s="79">
        <f ca="1">竣工项目!F24</f>
        <v>7664</v>
      </c>
      <c r="J13" s="79">
        <f ca="1">竣工项目!G24</f>
        <v>4500</v>
      </c>
      <c r="K13" s="78">
        <f ca="1">竣工项目!J24</f>
        <v>0</v>
      </c>
      <c r="L13" s="78">
        <f ca="1">竣工项目!K24</f>
        <v>0</v>
      </c>
      <c r="M13" s="111">
        <f t="shared" si="8"/>
        <v>0</v>
      </c>
      <c r="N13" s="79">
        <f ca="1">在建项目!C28</f>
        <v>3</v>
      </c>
      <c r="O13" s="79">
        <f ca="1">在建项目!F28</f>
        <v>23521</v>
      </c>
      <c r="P13" s="79">
        <f ca="1">在建项目!G28</f>
        <v>11000</v>
      </c>
      <c r="Q13" s="80">
        <f ca="1">在建项目!J28</f>
        <v>0</v>
      </c>
      <c r="R13" s="80">
        <f ca="1">在建项目!K28</f>
        <v>0</v>
      </c>
      <c r="S13" s="112">
        <f t="shared" si="6"/>
        <v>0</v>
      </c>
      <c r="T13" s="80">
        <f ca="1">新开工项目!C24</f>
        <v>3</v>
      </c>
      <c r="U13" s="80">
        <f ca="1">新开工项目!F24</f>
        <v>32000</v>
      </c>
      <c r="V13" s="80">
        <f ca="1">新开工项目!G24</f>
        <v>12000</v>
      </c>
      <c r="W13" s="80">
        <f ca="1">新开工项目!J24</f>
        <v>0</v>
      </c>
      <c r="X13" s="80">
        <f ca="1">新开工项目!K24</f>
        <v>0</v>
      </c>
      <c r="Y13" s="112">
        <f t="shared" si="7"/>
        <v>0</v>
      </c>
      <c r="Z13" s="80">
        <f ca="1">前期项目!C24</f>
        <v>0</v>
      </c>
      <c r="AA13" s="80">
        <f ca="1">前期项目!F24</f>
        <v>0</v>
      </c>
      <c r="AB13" s="5"/>
    </row>
    <row r="14" spans="1:69" ht="28.15" customHeight="1">
      <c r="A14" s="63" t="s">
        <v>195</v>
      </c>
      <c r="B14" s="78">
        <f t="shared" si="3"/>
        <v>12</v>
      </c>
      <c r="C14" s="115">
        <f t="shared" si="4"/>
        <v>215710</v>
      </c>
      <c r="D14" s="115">
        <f t="shared" si="0"/>
        <v>28947</v>
      </c>
      <c r="E14" s="115">
        <f t="shared" si="1"/>
        <v>0</v>
      </c>
      <c r="F14" s="115">
        <f t="shared" si="2"/>
        <v>0</v>
      </c>
      <c r="G14" s="111">
        <f t="shared" si="5"/>
        <v>0</v>
      </c>
      <c r="H14" s="79">
        <f ca="1">竣工项目!C27</f>
        <v>8</v>
      </c>
      <c r="I14" s="79">
        <f ca="1">竣工项目!F27</f>
        <v>41821</v>
      </c>
      <c r="J14" s="79">
        <f ca="1">竣工项目!G27</f>
        <v>16558</v>
      </c>
      <c r="K14" s="78">
        <f ca="1">竣工项目!J27</f>
        <v>0</v>
      </c>
      <c r="L14" s="78">
        <f ca="1">竣工项目!K27</f>
        <v>0</v>
      </c>
      <c r="M14" s="111">
        <f t="shared" si="8"/>
        <v>0</v>
      </c>
      <c r="N14" s="79">
        <f ca="1">在建项目!C32</f>
        <v>2</v>
      </c>
      <c r="O14" s="79">
        <f ca="1">在建项目!F32</f>
        <v>165000</v>
      </c>
      <c r="P14" s="79">
        <f ca="1">在建项目!G32</f>
        <v>7000</v>
      </c>
      <c r="Q14" s="80">
        <f ca="1">在建项目!J32</f>
        <v>0</v>
      </c>
      <c r="R14" s="80">
        <f ca="1">在建项目!K32</f>
        <v>0</v>
      </c>
      <c r="S14" s="112">
        <f t="shared" si="6"/>
        <v>0</v>
      </c>
      <c r="T14" s="80">
        <f ca="1">新开工项目!C31</f>
        <v>2</v>
      </c>
      <c r="U14" s="80">
        <f ca="1">新开工项目!F31</f>
        <v>8889</v>
      </c>
      <c r="V14" s="80">
        <f ca="1">新开工项目!G31</f>
        <v>5389</v>
      </c>
      <c r="W14" s="80">
        <f ca="1">新开工项目!J31</f>
        <v>0</v>
      </c>
      <c r="X14" s="80">
        <f ca="1">新开工项目!K31</f>
        <v>0</v>
      </c>
      <c r="Y14" s="112">
        <f t="shared" si="7"/>
        <v>0</v>
      </c>
      <c r="Z14" s="80">
        <f ca="1">前期项目!C25</f>
        <v>0</v>
      </c>
      <c r="AA14" s="80">
        <f ca="1">前期项目!F25</f>
        <v>0</v>
      </c>
      <c r="AB14" s="5"/>
    </row>
    <row r="15" spans="1:69" ht="28.15" customHeight="1">
      <c r="A15" s="63" t="s">
        <v>410</v>
      </c>
      <c r="B15" s="78">
        <f t="shared" si="3"/>
        <v>7</v>
      </c>
      <c r="C15" s="115">
        <f t="shared" si="4"/>
        <v>197687</v>
      </c>
      <c r="D15" s="115">
        <f t="shared" si="0"/>
        <v>20000</v>
      </c>
      <c r="E15" s="115">
        <f t="shared" si="1"/>
        <v>0</v>
      </c>
      <c r="F15" s="115">
        <f t="shared" si="2"/>
        <v>0</v>
      </c>
      <c r="G15" s="111">
        <f t="shared" si="5"/>
        <v>0</v>
      </c>
      <c r="H15" s="79">
        <f ca="1">竣工项目!C36</f>
        <v>1</v>
      </c>
      <c r="I15" s="79">
        <f ca="1">竣工项目!F36</f>
        <v>2000</v>
      </c>
      <c r="J15" s="79">
        <f ca="1">竣工项目!G36</f>
        <v>2000</v>
      </c>
      <c r="K15" s="78">
        <f ca="1">竣工项目!J36</f>
        <v>0</v>
      </c>
      <c r="L15" s="78">
        <f ca="1">竣工项目!K36</f>
        <v>0</v>
      </c>
      <c r="M15" s="111">
        <f t="shared" si="8"/>
        <v>0</v>
      </c>
      <c r="N15" s="79">
        <f ca="1">在建项目!C35</f>
        <v>2</v>
      </c>
      <c r="O15" s="79">
        <f ca="1">在建项目!F35</f>
        <v>22000</v>
      </c>
      <c r="P15" s="79">
        <f ca="1">在建项目!G35</f>
        <v>7000</v>
      </c>
      <c r="Q15" s="80">
        <f ca="1">在建项目!J35</f>
        <v>0</v>
      </c>
      <c r="R15" s="80">
        <f ca="1">在建项目!K35</f>
        <v>0</v>
      </c>
      <c r="S15" s="112">
        <f t="shared" si="6"/>
        <v>0</v>
      </c>
      <c r="T15" s="80">
        <f ca="1">新开工项目!C34</f>
        <v>4</v>
      </c>
      <c r="U15" s="80">
        <f ca="1">新开工项目!F34</f>
        <v>173687</v>
      </c>
      <c r="V15" s="80">
        <f ca="1">新开工项目!G34</f>
        <v>11000</v>
      </c>
      <c r="W15" s="80">
        <f ca="1">新开工项目!J34</f>
        <v>0</v>
      </c>
      <c r="X15" s="80">
        <f ca="1">新开工项目!K34</f>
        <v>0</v>
      </c>
      <c r="Y15" s="112">
        <f t="shared" si="7"/>
        <v>0</v>
      </c>
      <c r="Z15" s="80">
        <f ca="1">前期项目!C26</f>
        <v>0</v>
      </c>
      <c r="AA15" s="80">
        <f ca="1">前期项目!F26</f>
        <v>0</v>
      </c>
      <c r="AB15" s="5"/>
    </row>
    <row r="16" spans="1:69" ht="28.15" customHeight="1">
      <c r="A16" s="64" t="s">
        <v>411</v>
      </c>
      <c r="B16" s="78">
        <f t="shared" si="3"/>
        <v>9</v>
      </c>
      <c r="C16" s="115">
        <f t="shared" si="4"/>
        <v>80471.05</v>
      </c>
      <c r="D16" s="115">
        <f t="shared" si="0"/>
        <v>20371</v>
      </c>
      <c r="E16" s="115">
        <f t="shared" si="1"/>
        <v>0</v>
      </c>
      <c r="F16" s="115">
        <f t="shared" si="2"/>
        <v>0</v>
      </c>
      <c r="G16" s="111">
        <f t="shared" si="5"/>
        <v>0</v>
      </c>
      <c r="H16" s="79">
        <f ca="1">竣工项目!C38</f>
        <v>1</v>
      </c>
      <c r="I16" s="79">
        <f ca="1">竣工项目!F38</f>
        <v>6000</v>
      </c>
      <c r="J16" s="79">
        <f ca="1">竣工项目!G38</f>
        <v>1000</v>
      </c>
      <c r="K16" s="78">
        <f ca="1">竣工项目!J38</f>
        <v>0</v>
      </c>
      <c r="L16" s="78">
        <f ca="1">竣工项目!K38</f>
        <v>0</v>
      </c>
      <c r="M16" s="111">
        <f t="shared" si="8"/>
        <v>0</v>
      </c>
      <c r="N16" s="79">
        <f ca="1">在建项目!C38</f>
        <v>5</v>
      </c>
      <c r="O16" s="113">
        <f ca="1">在建项目!F38</f>
        <v>57600.05</v>
      </c>
      <c r="P16" s="113">
        <f ca="1">在建项目!G38</f>
        <v>12500</v>
      </c>
      <c r="Q16" s="80">
        <f ca="1">在建项目!J38</f>
        <v>0</v>
      </c>
      <c r="R16" s="80">
        <f ca="1">在建项目!K38</f>
        <v>0</v>
      </c>
      <c r="S16" s="112">
        <f t="shared" si="6"/>
        <v>0</v>
      </c>
      <c r="T16" s="80">
        <f ca="1">新开工项目!C39</f>
        <v>3</v>
      </c>
      <c r="U16" s="80">
        <f ca="1">新开工项目!F39</f>
        <v>16871</v>
      </c>
      <c r="V16" s="80">
        <f ca="1">新开工项目!G39</f>
        <v>6871</v>
      </c>
      <c r="W16" s="80">
        <f ca="1">新开工项目!J39</f>
        <v>0</v>
      </c>
      <c r="X16" s="80">
        <f ca="1">新开工项目!K39</f>
        <v>0</v>
      </c>
      <c r="Y16" s="112">
        <v>0</v>
      </c>
      <c r="Z16" s="80">
        <f ca="1">前期项目!C27</f>
        <v>0</v>
      </c>
      <c r="AA16" s="80">
        <f ca="1">前期项目!F27</f>
        <v>0</v>
      </c>
      <c r="AB16" s="5"/>
    </row>
    <row r="17" spans="1:28" ht="28.15" customHeight="1">
      <c r="A17" s="64" t="s">
        <v>110</v>
      </c>
      <c r="B17" s="78">
        <f t="shared" si="3"/>
        <v>8</v>
      </c>
      <c r="C17" s="115">
        <f t="shared" si="4"/>
        <v>477701</v>
      </c>
      <c r="D17" s="115">
        <f t="shared" si="0"/>
        <v>25500</v>
      </c>
      <c r="E17" s="115">
        <f t="shared" si="1"/>
        <v>0</v>
      </c>
      <c r="F17" s="115">
        <f t="shared" si="2"/>
        <v>0</v>
      </c>
      <c r="G17" s="111">
        <f t="shared" si="5"/>
        <v>0</v>
      </c>
      <c r="H17" s="79">
        <f ca="1">竣工项目!C40</f>
        <v>2</v>
      </c>
      <c r="I17" s="79">
        <f ca="1">竣工项目!F40</f>
        <v>25570</v>
      </c>
      <c r="J17" s="79">
        <f ca="1">竣工项目!G40</f>
        <v>7500</v>
      </c>
      <c r="K17" s="78">
        <f ca="1">竣工项目!J40</f>
        <v>0</v>
      </c>
      <c r="L17" s="78">
        <f ca="1">竣工项目!K40</f>
        <v>0</v>
      </c>
      <c r="M17" s="111">
        <f t="shared" si="8"/>
        <v>0</v>
      </c>
      <c r="N17" s="79">
        <f ca="1">在建项目!C44</f>
        <v>2</v>
      </c>
      <c r="O17" s="79">
        <f ca="1">在建项目!F44</f>
        <v>30300</v>
      </c>
      <c r="P17" s="79">
        <f ca="1">在建项目!G44</f>
        <v>10000</v>
      </c>
      <c r="Q17" s="80">
        <f ca="1">在建项目!J44</f>
        <v>0</v>
      </c>
      <c r="R17" s="80">
        <f ca="1">在建项目!K44</f>
        <v>0</v>
      </c>
      <c r="S17" s="112">
        <v>0</v>
      </c>
      <c r="T17" s="80">
        <f ca="1">新开工项目!C43</f>
        <v>3</v>
      </c>
      <c r="U17" s="80">
        <f ca="1">新开工项目!F43</f>
        <v>112000</v>
      </c>
      <c r="V17" s="80">
        <f ca="1">新开工项目!G43</f>
        <v>8000</v>
      </c>
      <c r="W17" s="80">
        <f ca="1">新开工项目!J43</f>
        <v>0</v>
      </c>
      <c r="X17" s="80">
        <f ca="1">新开工项目!K43</f>
        <v>0</v>
      </c>
      <c r="Y17" s="112">
        <f t="shared" si="7"/>
        <v>0</v>
      </c>
      <c r="Z17" s="80">
        <f ca="1">前期项目!C28</f>
        <v>1</v>
      </c>
      <c r="AA17" s="80">
        <f ca="1">前期项目!F28</f>
        <v>309831</v>
      </c>
      <c r="AB17" s="5"/>
    </row>
    <row r="18" spans="1:28" ht="28.15" customHeight="1">
      <c r="A18" s="64" t="s">
        <v>119</v>
      </c>
      <c r="B18" s="78">
        <f t="shared" si="3"/>
        <v>22</v>
      </c>
      <c r="C18" s="115">
        <f t="shared" si="4"/>
        <v>5040036.4800000004</v>
      </c>
      <c r="D18" s="115">
        <f t="shared" si="0"/>
        <v>149006</v>
      </c>
      <c r="E18" s="115">
        <f t="shared" si="1"/>
        <v>0</v>
      </c>
      <c r="F18" s="115">
        <f t="shared" si="2"/>
        <v>0</v>
      </c>
      <c r="G18" s="111">
        <f t="shared" si="5"/>
        <v>0</v>
      </c>
      <c r="H18" s="79">
        <f ca="1">竣工项目!C43</f>
        <v>4</v>
      </c>
      <c r="I18" s="79">
        <f ca="1">竣工项目!F43</f>
        <v>52458</v>
      </c>
      <c r="J18" s="79">
        <f ca="1">竣工项目!G43</f>
        <v>18300</v>
      </c>
      <c r="K18" s="78">
        <f ca="1">竣工项目!J43</f>
        <v>0</v>
      </c>
      <c r="L18" s="78">
        <f ca="1">竣工项目!K43</f>
        <v>0</v>
      </c>
      <c r="M18" s="111">
        <f t="shared" si="8"/>
        <v>0</v>
      </c>
      <c r="N18" s="79">
        <f ca="1">在建项目!C47</f>
        <v>4</v>
      </c>
      <c r="O18" s="79">
        <f ca="1">在建项目!F47</f>
        <v>203432.48</v>
      </c>
      <c r="P18" s="79">
        <f ca="1">在建项目!G47</f>
        <v>93706</v>
      </c>
      <c r="Q18" s="80">
        <f ca="1">在建项目!J47</f>
        <v>0</v>
      </c>
      <c r="R18" s="80">
        <f ca="1">在建项目!K47</f>
        <v>0</v>
      </c>
      <c r="S18" s="112">
        <f t="shared" si="6"/>
        <v>0</v>
      </c>
      <c r="T18" s="80">
        <f ca="1">新开工项目!C47</f>
        <v>8</v>
      </c>
      <c r="U18" s="80">
        <f ca="1">新开工项目!F47</f>
        <v>94146</v>
      </c>
      <c r="V18" s="80">
        <f ca="1">新开工项目!G47</f>
        <v>37000</v>
      </c>
      <c r="W18" s="80">
        <f ca="1">新开工项目!J47</f>
        <v>0</v>
      </c>
      <c r="X18" s="80">
        <f ca="1">新开工项目!K47</f>
        <v>0</v>
      </c>
      <c r="Y18" s="112">
        <f t="shared" si="7"/>
        <v>0</v>
      </c>
      <c r="Z18" s="80">
        <f ca="1">前期项目!C30</f>
        <v>6</v>
      </c>
      <c r="AA18" s="80">
        <f ca="1">前期项目!F30</f>
        <v>4690000</v>
      </c>
      <c r="AB18" s="5"/>
    </row>
    <row r="19" spans="1:28" ht="28.15" customHeight="1">
      <c r="A19" s="64" t="s">
        <v>450</v>
      </c>
      <c r="B19" s="78">
        <f t="shared" si="3"/>
        <v>1</v>
      </c>
      <c r="C19" s="115">
        <f t="shared" si="4"/>
        <v>100000</v>
      </c>
      <c r="D19" s="115">
        <f t="shared" si="0"/>
        <v>60000</v>
      </c>
      <c r="E19" s="115">
        <f t="shared" si="1"/>
        <v>0</v>
      </c>
      <c r="F19" s="115">
        <f t="shared" si="2"/>
        <v>0</v>
      </c>
      <c r="G19" s="111">
        <f t="shared" si="5"/>
        <v>0</v>
      </c>
      <c r="H19" s="79">
        <f ca="1">竣工项目!C48</f>
        <v>0</v>
      </c>
      <c r="I19" s="79">
        <f ca="1">竣工项目!F48</f>
        <v>0</v>
      </c>
      <c r="J19" s="79">
        <f ca="1">竣工项目!G48</f>
        <v>0</v>
      </c>
      <c r="K19" s="78">
        <f ca="1">竣工项目!J48</f>
        <v>0</v>
      </c>
      <c r="L19" s="78">
        <f ca="1">竣工项目!K48</f>
        <v>0</v>
      </c>
      <c r="M19" s="111">
        <v>0</v>
      </c>
      <c r="N19" s="79">
        <f ca="1">在建项目!C52</f>
        <v>0</v>
      </c>
      <c r="O19" s="79">
        <f ca="1">在建项目!F52</f>
        <v>0</v>
      </c>
      <c r="P19" s="79">
        <f ca="1">在建项目!G52</f>
        <v>0</v>
      </c>
      <c r="Q19" s="80">
        <f ca="1">在建项目!J52</f>
        <v>0</v>
      </c>
      <c r="R19" s="80">
        <f ca="1">在建项目!K52</f>
        <v>0</v>
      </c>
      <c r="S19" s="112">
        <v>0</v>
      </c>
      <c r="T19" s="80">
        <f ca="1">新开工项目!C56</f>
        <v>1</v>
      </c>
      <c r="U19" s="80">
        <f ca="1">新开工项目!F56</f>
        <v>100000</v>
      </c>
      <c r="V19" s="80">
        <f ca="1">新开工项目!G56</f>
        <v>60000</v>
      </c>
      <c r="W19" s="80">
        <f ca="1">新开工项目!J56</f>
        <v>0</v>
      </c>
      <c r="X19" s="80">
        <f ca="1">新开工项目!K56</f>
        <v>0</v>
      </c>
      <c r="Y19" s="112">
        <f t="shared" si="7"/>
        <v>0</v>
      </c>
      <c r="Z19" s="80">
        <f ca="1">前期项目!C37</f>
        <v>0</v>
      </c>
      <c r="AA19" s="80">
        <f ca="1">前期项目!F37</f>
        <v>0</v>
      </c>
      <c r="AB19" s="5"/>
    </row>
    <row r="20" spans="1:28">
      <c r="B20" s="81"/>
      <c r="C20" s="82"/>
      <c r="D20" s="81"/>
      <c r="E20" s="81"/>
      <c r="F20" s="81"/>
      <c r="G20" s="81"/>
      <c r="H20" s="81"/>
      <c r="I20" s="81"/>
      <c r="J20" s="81"/>
      <c r="K20" s="81"/>
      <c r="L20" s="81"/>
      <c r="M20" s="81"/>
      <c r="N20" s="82"/>
      <c r="O20" s="81"/>
      <c r="P20" s="81"/>
      <c r="Q20" s="81"/>
      <c r="R20" s="81"/>
      <c r="S20" s="81"/>
      <c r="T20" s="81"/>
      <c r="U20" s="81"/>
      <c r="V20" s="81"/>
      <c r="W20" s="81"/>
      <c r="X20" s="81"/>
      <c r="Y20" s="81"/>
      <c r="Z20" s="81"/>
      <c r="AA20" s="81"/>
    </row>
    <row r="21" spans="1:28">
      <c r="B21" s="81"/>
      <c r="C21" s="82"/>
      <c r="D21" s="81"/>
      <c r="E21" s="81"/>
      <c r="F21" s="81"/>
      <c r="G21" s="81"/>
      <c r="H21" s="81"/>
      <c r="I21" s="81"/>
      <c r="J21" s="81"/>
      <c r="K21" s="81"/>
      <c r="L21" s="81"/>
      <c r="M21" s="81"/>
      <c r="N21" s="82"/>
      <c r="O21" s="81"/>
      <c r="P21" s="81"/>
      <c r="Q21" s="81"/>
      <c r="R21" s="81"/>
      <c r="S21" s="81"/>
      <c r="T21" s="81"/>
      <c r="U21" s="81"/>
      <c r="V21" s="81"/>
      <c r="W21" s="81"/>
      <c r="X21" s="81"/>
      <c r="Y21" s="81"/>
      <c r="Z21" s="81"/>
      <c r="AA21" s="81"/>
    </row>
    <row r="22" spans="1:28">
      <c r="B22" s="81"/>
      <c r="C22" s="82"/>
      <c r="D22" s="81"/>
      <c r="E22" s="81"/>
      <c r="F22" s="81"/>
      <c r="G22" s="81"/>
      <c r="H22" s="81"/>
      <c r="I22" s="81"/>
      <c r="J22" s="81"/>
      <c r="K22" s="81"/>
      <c r="L22" s="81"/>
      <c r="M22" s="81"/>
      <c r="N22" s="82"/>
      <c r="O22" s="81"/>
      <c r="P22" s="81"/>
      <c r="Q22" s="81"/>
      <c r="R22" s="81"/>
      <c r="S22" s="81"/>
      <c r="T22" s="81"/>
      <c r="U22" s="81"/>
      <c r="V22" s="81"/>
      <c r="W22" s="81"/>
      <c r="X22" s="81"/>
      <c r="Y22" s="81"/>
      <c r="Z22" s="81"/>
      <c r="AA22" s="81"/>
    </row>
    <row r="23" spans="1:28">
      <c r="B23" s="81"/>
      <c r="C23" s="82"/>
      <c r="D23" s="81"/>
      <c r="E23" s="81"/>
      <c r="F23" s="81"/>
      <c r="G23" s="81"/>
      <c r="H23" s="81"/>
      <c r="I23" s="81"/>
      <c r="J23" s="81"/>
      <c r="K23" s="81"/>
      <c r="L23" s="81"/>
      <c r="M23" s="81"/>
      <c r="N23" s="82"/>
      <c r="O23" s="81"/>
      <c r="P23" s="81"/>
      <c r="Q23" s="81"/>
      <c r="R23" s="81"/>
      <c r="S23" s="81"/>
      <c r="T23" s="81"/>
      <c r="U23" s="81"/>
      <c r="V23" s="81"/>
      <c r="W23" s="81"/>
      <c r="X23" s="81"/>
      <c r="Y23" s="81"/>
      <c r="Z23" s="81"/>
      <c r="AA23" s="81"/>
    </row>
    <row r="24" spans="1:28">
      <c r="B24" s="81"/>
      <c r="C24" s="82"/>
      <c r="D24" s="81"/>
      <c r="E24" s="81"/>
      <c r="F24" s="81"/>
      <c r="G24" s="81"/>
      <c r="H24" s="81"/>
      <c r="I24" s="81"/>
      <c r="J24" s="81"/>
      <c r="K24" s="81"/>
      <c r="L24" s="81"/>
      <c r="M24" s="81"/>
      <c r="N24" s="82"/>
      <c r="O24" s="81"/>
      <c r="P24" s="81"/>
      <c r="Q24" s="81"/>
      <c r="R24" s="81"/>
      <c r="S24" s="81"/>
      <c r="T24" s="81"/>
      <c r="U24" s="81"/>
      <c r="V24" s="81"/>
      <c r="W24" s="81"/>
      <c r="X24" s="81"/>
      <c r="Y24" s="81"/>
      <c r="Z24" s="81"/>
      <c r="AA24" s="81"/>
    </row>
    <row r="25" spans="1:28">
      <c r="B25" s="81"/>
      <c r="C25" s="82"/>
      <c r="D25" s="81"/>
      <c r="E25" s="81"/>
      <c r="F25" s="81"/>
      <c r="G25" s="81"/>
      <c r="H25" s="81"/>
      <c r="I25" s="81"/>
      <c r="J25" s="81"/>
      <c r="K25" s="81"/>
      <c r="L25" s="81"/>
      <c r="M25" s="81"/>
      <c r="N25" s="82"/>
      <c r="O25" s="81"/>
      <c r="P25" s="81"/>
      <c r="Q25" s="81"/>
      <c r="R25" s="81"/>
      <c r="S25" s="81"/>
      <c r="T25" s="81"/>
      <c r="U25" s="81"/>
      <c r="V25" s="81"/>
      <c r="W25" s="81"/>
      <c r="X25" s="81"/>
      <c r="Y25" s="81"/>
      <c r="Z25" s="81"/>
      <c r="AA25" s="81"/>
    </row>
    <row r="26" spans="1:28">
      <c r="B26" s="81"/>
      <c r="C26" s="82"/>
      <c r="D26" s="81"/>
      <c r="E26" s="81"/>
      <c r="F26" s="81"/>
      <c r="G26" s="81"/>
      <c r="H26" s="81"/>
      <c r="I26" s="81"/>
      <c r="J26" s="81"/>
      <c r="K26" s="81"/>
      <c r="L26" s="81"/>
      <c r="M26" s="81"/>
      <c r="N26" s="82"/>
      <c r="O26" s="81"/>
      <c r="P26" s="81"/>
      <c r="Q26" s="81"/>
      <c r="R26" s="81"/>
      <c r="S26" s="81"/>
      <c r="T26" s="81"/>
      <c r="U26" s="81"/>
      <c r="V26" s="81"/>
      <c r="W26" s="81"/>
      <c r="X26" s="81"/>
      <c r="Y26" s="81"/>
      <c r="Z26" s="81"/>
      <c r="AA26" s="81"/>
    </row>
    <row r="27" spans="1:28">
      <c r="B27" s="81"/>
      <c r="C27" s="82"/>
      <c r="D27" s="81"/>
      <c r="E27" s="81"/>
      <c r="F27" s="81"/>
      <c r="G27" s="81"/>
      <c r="H27" s="81"/>
      <c r="I27" s="81"/>
      <c r="J27" s="81"/>
      <c r="K27" s="81"/>
      <c r="L27" s="81"/>
      <c r="M27" s="81"/>
      <c r="N27" s="82"/>
      <c r="O27" s="81"/>
      <c r="P27" s="81"/>
      <c r="Q27" s="81"/>
      <c r="R27" s="81"/>
      <c r="S27" s="81"/>
      <c r="T27" s="81"/>
      <c r="U27" s="81"/>
      <c r="V27" s="81"/>
      <c r="W27" s="81"/>
      <c r="X27" s="81"/>
      <c r="Y27" s="81"/>
      <c r="Z27" s="81"/>
      <c r="AA27" s="81"/>
    </row>
    <row r="28" spans="1:28">
      <c r="B28" s="81"/>
      <c r="C28" s="82"/>
      <c r="D28" s="81"/>
      <c r="E28" s="81"/>
      <c r="F28" s="81"/>
      <c r="G28" s="81"/>
      <c r="H28" s="81"/>
      <c r="I28" s="81"/>
      <c r="J28" s="81"/>
      <c r="K28" s="81"/>
      <c r="L28" s="81"/>
      <c r="M28" s="81"/>
      <c r="N28" s="82"/>
      <c r="O28" s="81"/>
      <c r="P28" s="81"/>
      <c r="Q28" s="81"/>
      <c r="R28" s="81"/>
      <c r="S28" s="81"/>
      <c r="T28" s="81"/>
      <c r="U28" s="81"/>
      <c r="V28" s="81"/>
      <c r="W28" s="81"/>
      <c r="X28" s="81"/>
      <c r="Y28" s="81"/>
      <c r="Z28" s="81"/>
      <c r="AA28" s="81"/>
    </row>
    <row r="29" spans="1:28">
      <c r="B29" s="81"/>
      <c r="C29" s="82"/>
      <c r="D29" s="81"/>
      <c r="E29" s="81"/>
      <c r="F29" s="81"/>
      <c r="G29" s="81"/>
      <c r="H29" s="81"/>
      <c r="I29" s="81"/>
      <c r="J29" s="81"/>
      <c r="K29" s="81"/>
      <c r="L29" s="81"/>
      <c r="M29" s="81"/>
      <c r="N29" s="82"/>
      <c r="O29" s="81"/>
      <c r="P29" s="81"/>
      <c r="Q29" s="81"/>
      <c r="R29" s="81"/>
      <c r="S29" s="81"/>
      <c r="T29" s="81"/>
      <c r="U29" s="81"/>
      <c r="V29" s="81"/>
      <c r="W29" s="81"/>
      <c r="X29" s="81"/>
      <c r="Y29" s="81"/>
      <c r="Z29" s="81"/>
      <c r="AA29" s="81"/>
    </row>
    <row r="30" spans="1:28">
      <c r="B30" s="81"/>
      <c r="C30" s="82"/>
      <c r="D30" s="81"/>
      <c r="E30" s="81"/>
      <c r="F30" s="81"/>
      <c r="G30" s="81"/>
      <c r="H30" s="81"/>
      <c r="I30" s="81"/>
      <c r="J30" s="81"/>
      <c r="K30" s="81"/>
      <c r="L30" s="81"/>
      <c r="M30" s="81"/>
      <c r="N30" s="82"/>
      <c r="O30" s="81"/>
      <c r="P30" s="81"/>
      <c r="Q30" s="81"/>
      <c r="R30" s="81"/>
      <c r="S30" s="81"/>
      <c r="T30" s="81"/>
      <c r="U30" s="81"/>
      <c r="V30" s="81"/>
      <c r="W30" s="81"/>
      <c r="X30" s="81"/>
      <c r="Y30" s="81"/>
      <c r="Z30" s="81"/>
      <c r="AA30" s="81"/>
    </row>
    <row r="31" spans="1:28">
      <c r="B31" s="81"/>
      <c r="C31" s="82"/>
      <c r="D31" s="81"/>
      <c r="E31" s="81"/>
      <c r="F31" s="81"/>
      <c r="G31" s="81"/>
      <c r="H31" s="81"/>
      <c r="I31" s="81"/>
      <c r="J31" s="81"/>
      <c r="K31" s="81"/>
      <c r="L31" s="81"/>
      <c r="M31" s="81"/>
      <c r="N31" s="82"/>
      <c r="O31" s="81"/>
      <c r="P31" s="81"/>
      <c r="Q31" s="81"/>
      <c r="R31" s="81"/>
      <c r="S31" s="81"/>
      <c r="T31" s="81"/>
      <c r="U31" s="81"/>
      <c r="V31" s="81"/>
      <c r="W31" s="81"/>
      <c r="X31" s="81"/>
      <c r="Y31" s="81"/>
      <c r="Z31" s="81"/>
      <c r="AA31" s="81"/>
    </row>
    <row r="32" spans="1:28">
      <c r="B32" s="81"/>
      <c r="C32" s="82"/>
      <c r="D32" s="81"/>
      <c r="E32" s="81"/>
      <c r="F32" s="81"/>
      <c r="G32" s="81"/>
      <c r="H32" s="81"/>
      <c r="I32" s="81"/>
      <c r="J32" s="81"/>
      <c r="K32" s="81"/>
      <c r="L32" s="81"/>
      <c r="M32" s="81"/>
      <c r="N32" s="82"/>
      <c r="O32" s="81"/>
      <c r="P32" s="81"/>
      <c r="Q32" s="81"/>
      <c r="R32" s="81"/>
      <c r="S32" s="81"/>
      <c r="T32" s="81"/>
      <c r="U32" s="81"/>
      <c r="V32" s="81"/>
      <c r="W32" s="81"/>
      <c r="X32" s="81"/>
      <c r="Y32" s="81"/>
      <c r="Z32" s="81"/>
      <c r="AA32" s="81"/>
    </row>
    <row r="33" spans="2:27">
      <c r="B33" s="81"/>
      <c r="C33" s="82"/>
      <c r="D33" s="81"/>
      <c r="E33" s="81"/>
      <c r="F33" s="81"/>
      <c r="G33" s="81"/>
      <c r="H33" s="81"/>
      <c r="I33" s="81"/>
      <c r="J33" s="81"/>
      <c r="K33" s="81"/>
      <c r="L33" s="81"/>
      <c r="M33" s="81"/>
      <c r="N33" s="82"/>
      <c r="O33" s="81"/>
      <c r="P33" s="81"/>
      <c r="Q33" s="81"/>
      <c r="R33" s="81"/>
      <c r="S33" s="81"/>
      <c r="T33" s="81"/>
      <c r="U33" s="81"/>
      <c r="V33" s="81"/>
      <c r="W33" s="81"/>
      <c r="X33" s="81"/>
      <c r="Y33" s="81"/>
      <c r="Z33" s="81"/>
      <c r="AA33" s="81"/>
    </row>
    <row r="34" spans="2:27">
      <c r="B34" s="81"/>
      <c r="C34" s="82"/>
      <c r="D34" s="81"/>
      <c r="E34" s="81"/>
      <c r="F34" s="81"/>
      <c r="G34" s="81"/>
      <c r="H34" s="81"/>
      <c r="I34" s="81"/>
      <c r="J34" s="81"/>
      <c r="K34" s="81"/>
      <c r="L34" s="81"/>
      <c r="M34" s="81"/>
      <c r="N34" s="82"/>
      <c r="O34" s="81"/>
      <c r="P34" s="81"/>
      <c r="Q34" s="81"/>
      <c r="R34" s="81"/>
      <c r="S34" s="81"/>
      <c r="T34" s="81"/>
      <c r="U34" s="81"/>
      <c r="V34" s="81"/>
      <c r="W34" s="81"/>
      <c r="X34" s="81"/>
      <c r="Y34" s="81"/>
      <c r="Z34" s="81"/>
      <c r="AA34" s="81"/>
    </row>
    <row r="35" spans="2:27">
      <c r="B35" s="81"/>
      <c r="C35" s="82"/>
      <c r="D35" s="81"/>
      <c r="E35" s="81"/>
      <c r="F35" s="81"/>
      <c r="G35" s="81"/>
      <c r="H35" s="81"/>
      <c r="I35" s="81"/>
      <c r="J35" s="81"/>
      <c r="K35" s="81"/>
      <c r="L35" s="81"/>
      <c r="M35" s="81"/>
      <c r="N35" s="82"/>
      <c r="O35" s="81"/>
      <c r="P35" s="81"/>
      <c r="Q35" s="81"/>
      <c r="R35" s="81"/>
      <c r="S35" s="81"/>
      <c r="T35" s="81"/>
      <c r="U35" s="81"/>
      <c r="V35" s="81"/>
      <c r="W35" s="81"/>
      <c r="X35" s="81"/>
      <c r="Y35" s="81"/>
      <c r="Z35" s="81"/>
      <c r="AA35" s="81"/>
    </row>
    <row r="36" spans="2:27">
      <c r="B36" s="81"/>
      <c r="C36" s="82"/>
      <c r="D36" s="81"/>
      <c r="E36" s="81"/>
      <c r="F36" s="81"/>
      <c r="G36" s="81"/>
      <c r="H36" s="81"/>
      <c r="I36" s="81"/>
      <c r="J36" s="81"/>
      <c r="K36" s="81"/>
      <c r="L36" s="81"/>
      <c r="M36" s="81"/>
      <c r="N36" s="82"/>
      <c r="O36" s="81"/>
      <c r="P36" s="81"/>
      <c r="Q36" s="81"/>
      <c r="R36" s="81"/>
      <c r="S36" s="81"/>
      <c r="T36" s="81"/>
      <c r="U36" s="81"/>
      <c r="V36" s="81"/>
      <c r="W36" s="81"/>
      <c r="X36" s="81"/>
      <c r="Y36" s="81"/>
      <c r="Z36" s="81"/>
      <c r="AA36" s="81"/>
    </row>
    <row r="37" spans="2:27">
      <c r="B37" s="81"/>
      <c r="C37" s="82"/>
      <c r="D37" s="81"/>
      <c r="E37" s="81"/>
      <c r="F37" s="81"/>
      <c r="G37" s="81"/>
      <c r="H37" s="81"/>
      <c r="I37" s="81"/>
      <c r="J37" s="81"/>
      <c r="K37" s="81"/>
      <c r="L37" s="81"/>
      <c r="M37" s="81"/>
      <c r="N37" s="82"/>
      <c r="O37" s="81"/>
      <c r="P37" s="81"/>
      <c r="Q37" s="81"/>
      <c r="R37" s="81"/>
      <c r="S37" s="81"/>
      <c r="T37" s="81"/>
      <c r="U37" s="81"/>
      <c r="V37" s="81"/>
      <c r="W37" s="81"/>
      <c r="X37" s="81"/>
      <c r="Y37" s="81"/>
      <c r="Z37" s="81"/>
      <c r="AA37" s="81"/>
    </row>
    <row r="38" spans="2:27">
      <c r="B38" s="81"/>
      <c r="C38" s="82"/>
      <c r="D38" s="81"/>
      <c r="E38" s="81"/>
      <c r="F38" s="81"/>
      <c r="G38" s="81"/>
      <c r="H38" s="81"/>
      <c r="I38" s="81"/>
      <c r="J38" s="81"/>
      <c r="K38" s="81"/>
      <c r="L38" s="81"/>
      <c r="M38" s="81"/>
      <c r="N38" s="82"/>
      <c r="O38" s="81"/>
      <c r="P38" s="81"/>
      <c r="Q38" s="81"/>
      <c r="R38" s="81"/>
      <c r="S38" s="81"/>
      <c r="T38" s="81"/>
      <c r="U38" s="81"/>
      <c r="V38" s="81"/>
      <c r="W38" s="81"/>
      <c r="X38" s="81"/>
      <c r="Y38" s="81"/>
      <c r="Z38" s="81"/>
      <c r="AA38" s="81"/>
    </row>
    <row r="39" spans="2:27">
      <c r="B39" s="81"/>
      <c r="C39" s="82"/>
      <c r="D39" s="81"/>
      <c r="E39" s="81"/>
      <c r="F39" s="81"/>
      <c r="G39" s="81"/>
      <c r="H39" s="81"/>
      <c r="I39" s="81"/>
      <c r="J39" s="81"/>
      <c r="K39" s="81"/>
      <c r="L39" s="81"/>
      <c r="M39" s="81"/>
      <c r="N39" s="82"/>
      <c r="O39" s="81"/>
      <c r="P39" s="81"/>
      <c r="Q39" s="81"/>
      <c r="R39" s="81"/>
      <c r="S39" s="81"/>
      <c r="T39" s="81"/>
      <c r="U39" s="81"/>
      <c r="V39" s="81"/>
      <c r="W39" s="81"/>
      <c r="X39" s="81"/>
      <c r="Y39" s="81"/>
      <c r="Z39" s="81"/>
      <c r="AA39" s="81"/>
    </row>
  </sheetData>
  <mergeCells count="15">
    <mergeCell ref="T5:Y5"/>
    <mergeCell ref="A1:C1"/>
    <mergeCell ref="A2:AA2"/>
    <mergeCell ref="A3:K3"/>
    <mergeCell ref="Y3:AA3"/>
    <mergeCell ref="E4:AA4"/>
    <mergeCell ref="A4:A6"/>
    <mergeCell ref="B5:B6"/>
    <mergeCell ref="C5:C6"/>
    <mergeCell ref="D5:D6"/>
    <mergeCell ref="B4:D4"/>
    <mergeCell ref="Z5:AA5"/>
    <mergeCell ref="E5:G5"/>
    <mergeCell ref="H5:M5"/>
    <mergeCell ref="N5:S5"/>
  </mergeCells>
  <phoneticPr fontId="6" type="noConversion"/>
  <pageMargins left="0.31496062992125984" right="0" top="0.15748031496062992" bottom="0.15748031496062992" header="0.31496062992125984" footer="0.31496062992125984"/>
  <pageSetup paperSize="9" scale="65"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FF0000"/>
  </sheetPr>
  <dimension ref="A1:BJ49"/>
  <sheetViews>
    <sheetView workbookViewId="0">
      <selection sqref="A1:IV65536"/>
    </sheetView>
  </sheetViews>
  <sheetFormatPr defaultRowHeight="13.5"/>
  <cols>
    <col min="1" max="1" width="4.125" style="131" customWidth="1"/>
    <col min="2" max="2" width="12.75" style="131" customWidth="1"/>
    <col min="3" max="3" width="26.625" style="131" customWidth="1"/>
    <col min="4" max="4" width="6.25" style="131" customWidth="1"/>
    <col min="5" max="5" width="6.5" style="131" customWidth="1"/>
    <col min="6" max="6" width="8.375" style="162" customWidth="1"/>
    <col min="7" max="7" width="7.5" style="162" customWidth="1"/>
    <col min="8" max="8" width="6.5" style="162" customWidth="1"/>
    <col min="9" max="9" width="6.375" style="162" customWidth="1"/>
    <col min="10" max="10" width="7.625" style="162" customWidth="1"/>
    <col min="11" max="11" width="6.75" style="162" customWidth="1"/>
    <col min="12" max="12" width="21" style="162" customWidth="1"/>
    <col min="13" max="13" width="14.375" style="131" customWidth="1"/>
    <col min="14" max="14" width="11.5" style="131" customWidth="1"/>
    <col min="15" max="16384" width="9" style="131"/>
  </cols>
  <sheetData>
    <row r="1" spans="1:62" ht="22.15" customHeight="1">
      <c r="A1" s="282" t="s">
        <v>0</v>
      </c>
      <c r="B1" s="282"/>
      <c r="C1" s="129"/>
      <c r="D1" s="129"/>
      <c r="E1" s="129"/>
      <c r="F1" s="130"/>
      <c r="G1" s="130"/>
      <c r="H1" s="130"/>
      <c r="I1" s="130"/>
      <c r="J1" s="130"/>
      <c r="K1" s="130"/>
      <c r="L1" s="130"/>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row>
    <row r="2" spans="1:62" ht="42.6" customHeight="1">
      <c r="A2" s="276" t="s">
        <v>438</v>
      </c>
      <c r="B2" s="276"/>
      <c r="C2" s="276"/>
      <c r="D2" s="276"/>
      <c r="E2" s="276"/>
      <c r="F2" s="276"/>
      <c r="G2" s="276"/>
      <c r="H2" s="276"/>
      <c r="I2" s="276"/>
      <c r="J2" s="276"/>
      <c r="K2" s="276"/>
      <c r="L2" s="276"/>
      <c r="M2" s="276"/>
      <c r="N2" s="276"/>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row>
    <row r="3" spans="1:62" s="133" customFormat="1" ht="25.9" customHeight="1">
      <c r="A3" s="275" t="s">
        <v>130</v>
      </c>
      <c r="B3" s="275"/>
      <c r="C3" s="275"/>
      <c r="D3" s="275"/>
      <c r="E3" s="285" t="s">
        <v>444</v>
      </c>
      <c r="F3" s="286"/>
      <c r="G3" s="286"/>
      <c r="H3" s="286"/>
      <c r="I3" s="286"/>
      <c r="J3" s="286"/>
      <c r="K3" s="286"/>
      <c r="L3" s="279" t="s">
        <v>131</v>
      </c>
      <c r="M3" s="279"/>
      <c r="N3" s="279"/>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row>
    <row r="4" spans="1:62" ht="24.6" customHeight="1">
      <c r="A4" s="283" t="s">
        <v>443</v>
      </c>
      <c r="B4" s="273" t="s">
        <v>1</v>
      </c>
      <c r="C4" s="273"/>
      <c r="D4" s="273"/>
      <c r="E4" s="273"/>
      <c r="F4" s="273" t="s">
        <v>133</v>
      </c>
      <c r="G4" s="273"/>
      <c r="H4" s="273"/>
      <c r="I4" s="273"/>
      <c r="J4" s="273" t="s">
        <v>132</v>
      </c>
      <c r="K4" s="273"/>
      <c r="L4" s="273"/>
      <c r="M4" s="273"/>
      <c r="N4" s="134"/>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row>
    <row r="5" spans="1:62" s="81" customFormat="1" ht="54.6" customHeight="1">
      <c r="A5" s="284"/>
      <c r="B5" s="135" t="s">
        <v>3</v>
      </c>
      <c r="C5" s="135" t="s">
        <v>4</v>
      </c>
      <c r="D5" s="135" t="s">
        <v>5</v>
      </c>
      <c r="E5" s="135" t="s">
        <v>6</v>
      </c>
      <c r="F5" s="135" t="s">
        <v>7</v>
      </c>
      <c r="G5" s="135" t="s">
        <v>451</v>
      </c>
      <c r="H5" s="135" t="s">
        <v>8</v>
      </c>
      <c r="I5" s="135" t="s">
        <v>9</v>
      </c>
      <c r="J5" s="135" t="s">
        <v>452</v>
      </c>
      <c r="K5" s="135" t="s">
        <v>10</v>
      </c>
      <c r="L5" s="135" t="s">
        <v>11</v>
      </c>
      <c r="M5" s="135" t="s">
        <v>12</v>
      </c>
      <c r="N5" s="135" t="s">
        <v>2</v>
      </c>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row>
    <row r="6" spans="1:62" ht="25.9" customHeight="1">
      <c r="A6" s="135">
        <v>1</v>
      </c>
      <c r="B6" s="135">
        <v>2</v>
      </c>
      <c r="C6" s="135">
        <v>3</v>
      </c>
      <c r="D6" s="135">
        <v>4</v>
      </c>
      <c r="E6" s="135">
        <v>5</v>
      </c>
      <c r="F6" s="135">
        <v>6</v>
      </c>
      <c r="G6" s="135">
        <v>7</v>
      </c>
      <c r="H6" s="135">
        <v>8</v>
      </c>
      <c r="I6" s="135">
        <v>9</v>
      </c>
      <c r="J6" s="135">
        <v>10</v>
      </c>
      <c r="K6" s="135">
        <v>11</v>
      </c>
      <c r="L6" s="135">
        <v>12</v>
      </c>
      <c r="M6" s="135">
        <v>13</v>
      </c>
      <c r="N6" s="135">
        <v>14</v>
      </c>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row>
    <row r="7" spans="1:62" ht="30" customHeight="1">
      <c r="A7" s="278"/>
      <c r="B7" s="278"/>
      <c r="C7" s="137">
        <f>C8+C9+C13+C15+C19+C24+C27+C36+C38+C40+C43</f>
        <v>29</v>
      </c>
      <c r="D7" s="78"/>
      <c r="E7" s="78"/>
      <c r="F7" s="138">
        <f>F8+F9+F13+F15+F19+F24+F27+F36+F38+F40+F43</f>
        <v>227446</v>
      </c>
      <c r="G7" s="138">
        <f>G8+G9+G13+G15+G19+G24+G27+G36+G38+G40+G43</f>
        <v>81248</v>
      </c>
      <c r="H7" s="78"/>
      <c r="I7" s="78"/>
      <c r="J7" s="138"/>
      <c r="K7" s="138"/>
      <c r="L7" s="78"/>
      <c r="M7" s="137"/>
      <c r="N7" s="78"/>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row>
    <row r="8" spans="1:62" ht="30" customHeight="1">
      <c r="A8" s="277" t="s">
        <v>13</v>
      </c>
      <c r="B8" s="277"/>
      <c r="C8" s="137">
        <v>0</v>
      </c>
      <c r="D8" s="78"/>
      <c r="E8" s="78"/>
      <c r="F8" s="138">
        <v>0</v>
      </c>
      <c r="G8" s="138">
        <v>0</v>
      </c>
      <c r="H8" s="78"/>
      <c r="I8" s="78"/>
      <c r="J8" s="139"/>
      <c r="K8" s="139"/>
      <c r="L8" s="78"/>
      <c r="M8" s="137"/>
      <c r="N8" s="78"/>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row>
    <row r="9" spans="1:62" ht="30" customHeight="1">
      <c r="A9" s="274" t="s">
        <v>14</v>
      </c>
      <c r="B9" s="274"/>
      <c r="C9" s="137">
        <v>3</v>
      </c>
      <c r="D9" s="78"/>
      <c r="E9" s="78"/>
      <c r="F9" s="140">
        <f>SUM(F10:F12)</f>
        <v>34892</v>
      </c>
      <c r="G9" s="140">
        <f>SUM(G10:G12)</f>
        <v>6500</v>
      </c>
      <c r="H9" s="78"/>
      <c r="I9" s="78"/>
      <c r="J9" s="140"/>
      <c r="K9" s="140"/>
      <c r="L9" s="78"/>
      <c r="M9" s="137"/>
      <c r="N9" s="78"/>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row>
    <row r="10" spans="1:62" ht="70.900000000000006" customHeight="1">
      <c r="A10" s="141">
        <v>77</v>
      </c>
      <c r="B10" s="142" t="s">
        <v>15</v>
      </c>
      <c r="C10" s="142" t="s">
        <v>16</v>
      </c>
      <c r="D10" s="141" t="s">
        <v>17</v>
      </c>
      <c r="E10" s="141" t="s">
        <v>18</v>
      </c>
      <c r="F10" s="143">
        <v>9600</v>
      </c>
      <c r="G10" s="143">
        <v>1500</v>
      </c>
      <c r="H10" s="141">
        <v>2018</v>
      </c>
      <c r="I10" s="141">
        <v>2019</v>
      </c>
      <c r="J10" s="87"/>
      <c r="K10" s="87"/>
      <c r="L10" s="87"/>
      <c r="M10" s="144"/>
      <c r="N10" s="141" t="s">
        <v>19</v>
      </c>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row>
    <row r="11" spans="1:62" ht="111" customHeight="1">
      <c r="A11" s="141">
        <v>78</v>
      </c>
      <c r="B11" s="142" t="s">
        <v>20</v>
      </c>
      <c r="C11" s="142" t="s">
        <v>21</v>
      </c>
      <c r="D11" s="141" t="s">
        <v>17</v>
      </c>
      <c r="E11" s="141" t="s">
        <v>18</v>
      </c>
      <c r="F11" s="143">
        <v>20000</v>
      </c>
      <c r="G11" s="143">
        <v>4000</v>
      </c>
      <c r="H11" s="141">
        <v>2018.2</v>
      </c>
      <c r="I11" s="141">
        <v>2019.12</v>
      </c>
      <c r="J11" s="145"/>
      <c r="K11" s="145"/>
      <c r="L11" s="146"/>
      <c r="M11" s="146"/>
      <c r="N11" s="141" t="s">
        <v>22</v>
      </c>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row>
    <row r="12" spans="1:62" ht="34.15" customHeight="1">
      <c r="A12" s="141">
        <v>79</v>
      </c>
      <c r="B12" s="142" t="s">
        <v>23</v>
      </c>
      <c r="C12" s="142" t="s">
        <v>24</v>
      </c>
      <c r="D12" s="141" t="s">
        <v>17</v>
      </c>
      <c r="E12" s="141" t="s">
        <v>18</v>
      </c>
      <c r="F12" s="143">
        <v>5292</v>
      </c>
      <c r="G12" s="143">
        <v>1000</v>
      </c>
      <c r="H12" s="141">
        <v>2018</v>
      </c>
      <c r="I12" s="141">
        <v>2019</v>
      </c>
      <c r="J12" s="145"/>
      <c r="K12" s="145"/>
      <c r="L12" s="146"/>
      <c r="M12" s="146"/>
      <c r="N12" s="141" t="s">
        <v>25</v>
      </c>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row>
    <row r="13" spans="1:62" ht="30" customHeight="1">
      <c r="A13" s="274" t="s">
        <v>26</v>
      </c>
      <c r="B13" s="274"/>
      <c r="C13" s="147">
        <v>1</v>
      </c>
      <c r="D13" s="148"/>
      <c r="E13" s="148"/>
      <c r="F13" s="149">
        <v>5313</v>
      </c>
      <c r="G13" s="149">
        <v>3000</v>
      </c>
      <c r="H13" s="148"/>
      <c r="I13" s="148"/>
      <c r="J13" s="150"/>
      <c r="K13" s="150"/>
      <c r="L13" s="148"/>
      <c r="M13" s="147"/>
      <c r="N13" s="148"/>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row>
    <row r="14" spans="1:62" ht="48" customHeight="1">
      <c r="A14" s="141">
        <v>80</v>
      </c>
      <c r="B14" s="142" t="s">
        <v>27</v>
      </c>
      <c r="C14" s="142" t="s">
        <v>28</v>
      </c>
      <c r="D14" s="141" t="s">
        <v>17</v>
      </c>
      <c r="E14" s="141" t="s">
        <v>29</v>
      </c>
      <c r="F14" s="143">
        <v>5313</v>
      </c>
      <c r="G14" s="143">
        <v>3000</v>
      </c>
      <c r="H14" s="141">
        <v>2018.3</v>
      </c>
      <c r="I14" s="141">
        <v>2019</v>
      </c>
      <c r="J14" s="151"/>
      <c r="K14" s="151"/>
      <c r="L14" s="152"/>
      <c r="M14" s="92"/>
      <c r="N14" s="141" t="s">
        <v>30</v>
      </c>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row>
    <row r="15" spans="1:62" ht="30" customHeight="1">
      <c r="A15" s="274" t="s">
        <v>31</v>
      </c>
      <c r="B15" s="274"/>
      <c r="C15" s="147">
        <v>3</v>
      </c>
      <c r="D15" s="148"/>
      <c r="E15" s="148"/>
      <c r="F15" s="153">
        <f>SUM(F16:F18)</f>
        <v>38838</v>
      </c>
      <c r="G15" s="153">
        <f>SUM(G16:G18)</f>
        <v>9000</v>
      </c>
      <c r="H15" s="153"/>
      <c r="I15" s="153"/>
      <c r="J15" s="153"/>
      <c r="K15" s="153"/>
      <c r="L15" s="148"/>
      <c r="M15" s="147"/>
      <c r="N15" s="148"/>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row>
    <row r="16" spans="1:62" ht="74.45" customHeight="1">
      <c r="A16" s="141">
        <v>55</v>
      </c>
      <c r="B16" s="142" t="s">
        <v>32</v>
      </c>
      <c r="C16" s="142" t="s">
        <v>33</v>
      </c>
      <c r="D16" s="141" t="s">
        <v>17</v>
      </c>
      <c r="E16" s="141" t="s">
        <v>34</v>
      </c>
      <c r="F16" s="143">
        <v>18038</v>
      </c>
      <c r="G16" s="143">
        <v>5000</v>
      </c>
      <c r="H16" s="141">
        <v>2018</v>
      </c>
      <c r="I16" s="141">
        <v>2019</v>
      </c>
      <c r="J16" s="93"/>
      <c r="K16" s="93"/>
      <c r="L16" s="154"/>
      <c r="M16" s="155"/>
      <c r="N16" s="141" t="s">
        <v>35</v>
      </c>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row>
    <row r="17" spans="1:62" ht="45.6" customHeight="1">
      <c r="A17" s="141">
        <v>88</v>
      </c>
      <c r="B17" s="142" t="s">
        <v>36</v>
      </c>
      <c r="C17" s="142" t="s">
        <v>37</v>
      </c>
      <c r="D17" s="141" t="s">
        <v>17</v>
      </c>
      <c r="E17" s="141" t="s">
        <v>38</v>
      </c>
      <c r="F17" s="143">
        <v>14000</v>
      </c>
      <c r="G17" s="143">
        <v>2000</v>
      </c>
      <c r="H17" s="141">
        <v>2018.4</v>
      </c>
      <c r="I17" s="141">
        <v>2019</v>
      </c>
      <c r="J17" s="93"/>
      <c r="K17" s="93"/>
      <c r="L17" s="154"/>
      <c r="M17" s="155"/>
      <c r="N17" s="141" t="s">
        <v>39</v>
      </c>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row>
    <row r="18" spans="1:62" ht="37.15" customHeight="1">
      <c r="A18" s="141">
        <v>84</v>
      </c>
      <c r="B18" s="142" t="s">
        <v>40</v>
      </c>
      <c r="C18" s="142" t="s">
        <v>41</v>
      </c>
      <c r="D18" s="141" t="s">
        <v>17</v>
      </c>
      <c r="E18" s="141" t="s">
        <v>42</v>
      </c>
      <c r="F18" s="143">
        <v>6800</v>
      </c>
      <c r="G18" s="143">
        <v>2000</v>
      </c>
      <c r="H18" s="141">
        <v>2018</v>
      </c>
      <c r="I18" s="141">
        <v>2019</v>
      </c>
      <c r="J18" s="93"/>
      <c r="K18" s="93"/>
      <c r="L18" s="154"/>
      <c r="M18" s="155"/>
      <c r="N18" s="141" t="s">
        <v>43</v>
      </c>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row>
    <row r="19" spans="1:62" ht="30" customHeight="1">
      <c r="A19" s="274" t="s">
        <v>44</v>
      </c>
      <c r="B19" s="274"/>
      <c r="C19" s="147">
        <v>4</v>
      </c>
      <c r="D19" s="148"/>
      <c r="E19" s="148"/>
      <c r="F19" s="153">
        <f>SUM(F20:F23)</f>
        <v>12890</v>
      </c>
      <c r="G19" s="153">
        <f>SUM(G20:G23)</f>
        <v>12890</v>
      </c>
      <c r="H19" s="148"/>
      <c r="I19" s="148"/>
      <c r="J19" s="153"/>
      <c r="K19" s="153"/>
      <c r="L19" s="148"/>
      <c r="M19" s="147"/>
      <c r="N19" s="148"/>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row>
    <row r="20" spans="1:62" ht="118.15" customHeight="1">
      <c r="A20" s="141">
        <v>89</v>
      </c>
      <c r="B20" s="142" t="s">
        <v>45</v>
      </c>
      <c r="C20" s="142" t="s">
        <v>46</v>
      </c>
      <c r="D20" s="141" t="s">
        <v>17</v>
      </c>
      <c r="E20" s="141" t="s">
        <v>453</v>
      </c>
      <c r="F20" s="143">
        <v>4000</v>
      </c>
      <c r="G20" s="143">
        <v>4000</v>
      </c>
      <c r="H20" s="141">
        <v>2018.5</v>
      </c>
      <c r="I20" s="141">
        <v>2019</v>
      </c>
      <c r="J20" s="93"/>
      <c r="K20" s="93"/>
      <c r="L20" s="156"/>
      <c r="M20" s="142"/>
      <c r="N20" s="141" t="s">
        <v>47</v>
      </c>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row>
    <row r="21" spans="1:62" ht="97.9" customHeight="1">
      <c r="A21" s="141">
        <v>90</v>
      </c>
      <c r="B21" s="142" t="s">
        <v>48</v>
      </c>
      <c r="C21" s="142" t="s">
        <v>49</v>
      </c>
      <c r="D21" s="141" t="s">
        <v>17</v>
      </c>
      <c r="E21" s="141" t="s">
        <v>47</v>
      </c>
      <c r="F21" s="143">
        <v>2890</v>
      </c>
      <c r="G21" s="143">
        <v>2890</v>
      </c>
      <c r="H21" s="141">
        <v>2018.9</v>
      </c>
      <c r="I21" s="141">
        <v>2019</v>
      </c>
      <c r="J21" s="93"/>
      <c r="K21" s="93"/>
      <c r="L21" s="156"/>
      <c r="M21" s="142"/>
      <c r="N21" s="141" t="s">
        <v>47</v>
      </c>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row>
    <row r="22" spans="1:62" ht="39.6" customHeight="1">
      <c r="A22" s="141">
        <v>58</v>
      </c>
      <c r="B22" s="142" t="s">
        <v>50</v>
      </c>
      <c r="C22" s="142" t="s">
        <v>51</v>
      </c>
      <c r="D22" s="141">
        <v>2019</v>
      </c>
      <c r="E22" s="141" t="s">
        <v>52</v>
      </c>
      <c r="F22" s="143">
        <v>3000</v>
      </c>
      <c r="G22" s="143">
        <v>3000</v>
      </c>
      <c r="H22" s="141">
        <v>2019</v>
      </c>
      <c r="I22" s="141">
        <v>2019</v>
      </c>
      <c r="J22" s="146"/>
      <c r="K22" s="146"/>
      <c r="L22" s="154"/>
      <c r="M22" s="142"/>
      <c r="N22" s="141" t="s">
        <v>53</v>
      </c>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row>
    <row r="23" spans="1:62" ht="63" customHeight="1">
      <c r="A23" s="141">
        <v>66</v>
      </c>
      <c r="B23" s="142" t="s">
        <v>54</v>
      </c>
      <c r="C23" s="142" t="s">
        <v>55</v>
      </c>
      <c r="D23" s="141">
        <v>2019</v>
      </c>
      <c r="E23" s="141" t="s">
        <v>56</v>
      </c>
      <c r="F23" s="143">
        <v>3000</v>
      </c>
      <c r="G23" s="143">
        <v>3000</v>
      </c>
      <c r="H23" s="141">
        <v>2019</v>
      </c>
      <c r="I23" s="141">
        <v>2019</v>
      </c>
      <c r="J23" s="145"/>
      <c r="K23" s="145"/>
      <c r="L23" s="154"/>
      <c r="M23" s="142"/>
      <c r="N23" s="141" t="s">
        <v>57</v>
      </c>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row>
    <row r="24" spans="1:62" ht="30" customHeight="1">
      <c r="A24" s="274" t="s">
        <v>58</v>
      </c>
      <c r="B24" s="274"/>
      <c r="C24" s="147">
        <v>2</v>
      </c>
      <c r="D24" s="148"/>
      <c r="E24" s="148"/>
      <c r="F24" s="149">
        <f>SUM(F25:F26)</f>
        <v>7664</v>
      </c>
      <c r="G24" s="149">
        <f>SUM(G25:G26)</f>
        <v>4500</v>
      </c>
      <c r="H24" s="148"/>
      <c r="I24" s="148"/>
      <c r="J24" s="149"/>
      <c r="K24" s="149"/>
      <c r="L24" s="148"/>
      <c r="M24" s="147"/>
      <c r="N24" s="148"/>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row>
    <row r="25" spans="1:62" ht="57" customHeight="1">
      <c r="A25" s="141">
        <v>82</v>
      </c>
      <c r="B25" s="142" t="s">
        <v>59</v>
      </c>
      <c r="C25" s="142" t="s">
        <v>60</v>
      </c>
      <c r="D25" s="141" t="s">
        <v>17</v>
      </c>
      <c r="E25" s="141" t="s">
        <v>61</v>
      </c>
      <c r="F25" s="143">
        <v>3000</v>
      </c>
      <c r="G25" s="143">
        <v>3000</v>
      </c>
      <c r="H25" s="141">
        <v>2018</v>
      </c>
      <c r="I25" s="141">
        <v>2019</v>
      </c>
      <c r="J25" s="87"/>
      <c r="K25" s="87"/>
      <c r="L25" s="154"/>
      <c r="M25" s="144"/>
      <c r="N25" s="141" t="s">
        <v>62</v>
      </c>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row>
    <row r="26" spans="1:62" ht="68.45" customHeight="1">
      <c r="A26" s="141">
        <v>59</v>
      </c>
      <c r="B26" s="142" t="s">
        <v>63</v>
      </c>
      <c r="C26" s="142" t="s">
        <v>64</v>
      </c>
      <c r="D26" s="141" t="s">
        <v>17</v>
      </c>
      <c r="E26" s="141" t="s">
        <v>65</v>
      </c>
      <c r="F26" s="143">
        <v>4664</v>
      </c>
      <c r="G26" s="143">
        <v>1500</v>
      </c>
      <c r="H26" s="141">
        <v>2018</v>
      </c>
      <c r="I26" s="141">
        <v>2019</v>
      </c>
      <c r="J26" s="145"/>
      <c r="K26" s="145"/>
      <c r="L26" s="157"/>
      <c r="M26" s="92"/>
      <c r="N26" s="141" t="s">
        <v>66</v>
      </c>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row>
    <row r="27" spans="1:62" ht="30" customHeight="1">
      <c r="A27" s="274" t="s">
        <v>67</v>
      </c>
      <c r="B27" s="274"/>
      <c r="C27" s="147">
        <v>8</v>
      </c>
      <c r="D27" s="148"/>
      <c r="E27" s="148"/>
      <c r="F27" s="149">
        <f>SUM(F28:F35)</f>
        <v>41821</v>
      </c>
      <c r="G27" s="149">
        <f>SUM(G28:G35)</f>
        <v>16558</v>
      </c>
      <c r="H27" s="148"/>
      <c r="I27" s="148"/>
      <c r="J27" s="158"/>
      <c r="K27" s="158"/>
      <c r="L27" s="148"/>
      <c r="M27" s="147"/>
      <c r="N27" s="148"/>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row>
    <row r="28" spans="1:62" ht="56.45" customHeight="1">
      <c r="A28" s="141">
        <v>85</v>
      </c>
      <c r="B28" s="142" t="s">
        <v>68</v>
      </c>
      <c r="C28" s="142" t="s">
        <v>69</v>
      </c>
      <c r="D28" s="141" t="s">
        <v>70</v>
      </c>
      <c r="E28" s="141" t="s">
        <v>71</v>
      </c>
      <c r="F28" s="143">
        <v>3000</v>
      </c>
      <c r="G28" s="143">
        <v>200</v>
      </c>
      <c r="H28" s="141">
        <v>2017.3</v>
      </c>
      <c r="I28" s="141">
        <v>2019</v>
      </c>
      <c r="J28" s="159"/>
      <c r="K28" s="159"/>
      <c r="L28" s="141"/>
      <c r="M28" s="142"/>
      <c r="N28" s="141" t="s">
        <v>72</v>
      </c>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row>
    <row r="29" spans="1:62" ht="52.15" customHeight="1">
      <c r="A29" s="141">
        <v>33</v>
      </c>
      <c r="B29" s="142" t="s">
        <v>73</v>
      </c>
      <c r="C29" s="142" t="s">
        <v>74</v>
      </c>
      <c r="D29" s="141" t="s">
        <v>17</v>
      </c>
      <c r="E29" s="141" t="s">
        <v>75</v>
      </c>
      <c r="F29" s="143">
        <v>2600</v>
      </c>
      <c r="G29" s="143">
        <v>1000</v>
      </c>
      <c r="H29" s="141">
        <v>2018.3</v>
      </c>
      <c r="I29" s="141">
        <v>2019</v>
      </c>
      <c r="J29" s="159"/>
      <c r="K29" s="159"/>
      <c r="L29" s="141"/>
      <c r="M29" s="142"/>
      <c r="N29" s="141" t="s">
        <v>76</v>
      </c>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row>
    <row r="30" spans="1:62" ht="52.9" customHeight="1">
      <c r="A30" s="141">
        <v>34</v>
      </c>
      <c r="B30" s="142" t="s">
        <v>77</v>
      </c>
      <c r="C30" s="142" t="s">
        <v>78</v>
      </c>
      <c r="D30" s="141" t="s">
        <v>17</v>
      </c>
      <c r="E30" s="141" t="s">
        <v>75</v>
      </c>
      <c r="F30" s="143">
        <v>1000</v>
      </c>
      <c r="G30" s="143">
        <v>200</v>
      </c>
      <c r="H30" s="141">
        <v>2018.3</v>
      </c>
      <c r="I30" s="141">
        <v>2019</v>
      </c>
      <c r="J30" s="159"/>
      <c r="K30" s="159"/>
      <c r="L30" s="141"/>
      <c r="M30" s="142"/>
      <c r="N30" s="141" t="s">
        <v>76</v>
      </c>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row>
    <row r="31" spans="1:62" ht="54" customHeight="1">
      <c r="A31" s="141">
        <v>61</v>
      </c>
      <c r="B31" s="142" t="s">
        <v>79</v>
      </c>
      <c r="C31" s="142" t="s">
        <v>80</v>
      </c>
      <c r="D31" s="141" t="s">
        <v>17</v>
      </c>
      <c r="E31" s="141" t="s">
        <v>81</v>
      </c>
      <c r="F31" s="143">
        <v>1200</v>
      </c>
      <c r="G31" s="143">
        <v>1000</v>
      </c>
      <c r="H31" s="141">
        <v>2018.7</v>
      </c>
      <c r="I31" s="141">
        <v>2019</v>
      </c>
      <c r="J31" s="159"/>
      <c r="K31" s="159"/>
      <c r="L31" s="141"/>
      <c r="M31" s="142"/>
      <c r="N31" s="141" t="s">
        <v>82</v>
      </c>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row>
    <row r="32" spans="1:62" ht="58.9" customHeight="1">
      <c r="A32" s="141">
        <v>76</v>
      </c>
      <c r="B32" s="142" t="s">
        <v>83</v>
      </c>
      <c r="C32" s="142" t="s">
        <v>84</v>
      </c>
      <c r="D32" s="141" t="s">
        <v>70</v>
      </c>
      <c r="E32" s="141" t="s">
        <v>81</v>
      </c>
      <c r="F32" s="143">
        <v>16500</v>
      </c>
      <c r="G32" s="143">
        <v>4500</v>
      </c>
      <c r="H32" s="141">
        <v>2017.8</v>
      </c>
      <c r="I32" s="141">
        <v>2019</v>
      </c>
      <c r="J32" s="159"/>
      <c r="K32" s="159"/>
      <c r="L32" s="141"/>
      <c r="M32" s="142"/>
      <c r="N32" s="141" t="s">
        <v>85</v>
      </c>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row>
    <row r="33" spans="1:62" ht="103.9" customHeight="1">
      <c r="A33" s="141">
        <v>56</v>
      </c>
      <c r="B33" s="142" t="s">
        <v>86</v>
      </c>
      <c r="C33" s="142" t="s">
        <v>87</v>
      </c>
      <c r="D33" s="141" t="s">
        <v>70</v>
      </c>
      <c r="E33" s="141" t="s">
        <v>88</v>
      </c>
      <c r="F33" s="143">
        <v>5521</v>
      </c>
      <c r="G33" s="143">
        <v>4658</v>
      </c>
      <c r="H33" s="141">
        <v>2017.11</v>
      </c>
      <c r="I33" s="141">
        <v>2019.12</v>
      </c>
      <c r="J33" s="159"/>
      <c r="K33" s="159"/>
      <c r="L33" s="141"/>
      <c r="M33" s="142"/>
      <c r="N33" s="141" t="s">
        <v>89</v>
      </c>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row>
    <row r="34" spans="1:62" ht="49.9" customHeight="1">
      <c r="A34" s="141">
        <v>62</v>
      </c>
      <c r="B34" s="142" t="s">
        <v>90</v>
      </c>
      <c r="C34" s="142" t="s">
        <v>91</v>
      </c>
      <c r="D34" s="141" t="s">
        <v>17</v>
      </c>
      <c r="E34" s="141" t="s">
        <v>92</v>
      </c>
      <c r="F34" s="143">
        <v>8000</v>
      </c>
      <c r="G34" s="143">
        <v>3000</v>
      </c>
      <c r="H34" s="141">
        <v>2018</v>
      </c>
      <c r="I34" s="141">
        <v>2019</v>
      </c>
      <c r="J34" s="159"/>
      <c r="K34" s="159"/>
      <c r="L34" s="141"/>
      <c r="M34" s="142"/>
      <c r="N34" s="141" t="s">
        <v>93</v>
      </c>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row>
    <row r="35" spans="1:62" ht="39.6" customHeight="1">
      <c r="A35" s="141">
        <v>91</v>
      </c>
      <c r="B35" s="142" t="s">
        <v>94</v>
      </c>
      <c r="C35" s="142" t="s">
        <v>95</v>
      </c>
      <c r="D35" s="141" t="s">
        <v>17</v>
      </c>
      <c r="E35" s="141" t="s">
        <v>96</v>
      </c>
      <c r="F35" s="143">
        <v>4000</v>
      </c>
      <c r="G35" s="143">
        <v>2000</v>
      </c>
      <c r="H35" s="141">
        <v>2018.6</v>
      </c>
      <c r="I35" s="141">
        <v>2019</v>
      </c>
      <c r="J35" s="159"/>
      <c r="K35" s="159"/>
      <c r="L35" s="141"/>
      <c r="M35" s="142"/>
      <c r="N35" s="141" t="s">
        <v>76</v>
      </c>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row>
    <row r="36" spans="1:62" ht="30" customHeight="1">
      <c r="A36" s="274" t="s">
        <v>97</v>
      </c>
      <c r="B36" s="274"/>
      <c r="C36" s="147">
        <v>1</v>
      </c>
      <c r="D36" s="148"/>
      <c r="E36" s="148"/>
      <c r="F36" s="149">
        <v>2000</v>
      </c>
      <c r="G36" s="149">
        <v>2000</v>
      </c>
      <c r="H36" s="148"/>
      <c r="I36" s="148"/>
      <c r="J36" s="158"/>
      <c r="K36" s="88"/>
      <c r="L36" s="148"/>
      <c r="M36" s="147"/>
      <c r="N36" s="148"/>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row>
    <row r="37" spans="1:62" ht="46.15" customHeight="1">
      <c r="A37" s="141">
        <v>4</v>
      </c>
      <c r="B37" s="142" t="s">
        <v>98</v>
      </c>
      <c r="C37" s="142" t="s">
        <v>99</v>
      </c>
      <c r="D37" s="141" t="s">
        <v>17</v>
      </c>
      <c r="E37" s="141" t="s">
        <v>100</v>
      </c>
      <c r="F37" s="143">
        <v>2000</v>
      </c>
      <c r="G37" s="143">
        <v>2000</v>
      </c>
      <c r="H37" s="141">
        <v>2018.1</v>
      </c>
      <c r="I37" s="141">
        <v>2019.12</v>
      </c>
      <c r="J37" s="159"/>
      <c r="K37" s="87"/>
      <c r="L37" s="160"/>
      <c r="M37" s="142"/>
      <c r="N37" s="141" t="s">
        <v>101</v>
      </c>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row>
    <row r="38" spans="1:62" ht="30" customHeight="1">
      <c r="A38" s="274" t="s">
        <v>102</v>
      </c>
      <c r="B38" s="274"/>
      <c r="C38" s="147">
        <v>1</v>
      </c>
      <c r="D38" s="148"/>
      <c r="E38" s="148"/>
      <c r="F38" s="149">
        <v>6000</v>
      </c>
      <c r="G38" s="149">
        <v>1000</v>
      </c>
      <c r="H38" s="78"/>
      <c r="I38" s="148"/>
      <c r="J38" s="161"/>
      <c r="K38" s="161"/>
      <c r="M38" s="147"/>
      <c r="N38" s="148"/>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row>
    <row r="39" spans="1:62" ht="84" customHeight="1">
      <c r="A39" s="141">
        <v>67</v>
      </c>
      <c r="B39" s="142" t="s">
        <v>103</v>
      </c>
      <c r="C39" s="142" t="s">
        <v>104</v>
      </c>
      <c r="D39" s="141" t="s">
        <v>17</v>
      </c>
      <c r="E39" s="141" t="s">
        <v>105</v>
      </c>
      <c r="F39" s="143">
        <v>6000</v>
      </c>
      <c r="G39" s="143">
        <v>1000</v>
      </c>
      <c r="H39" s="141">
        <v>2018.3</v>
      </c>
      <c r="I39" s="141">
        <v>2019</v>
      </c>
      <c r="J39" s="163"/>
      <c r="K39" s="163"/>
      <c r="L39" s="141"/>
      <c r="M39" s="142"/>
      <c r="N39" s="141" t="s">
        <v>106</v>
      </c>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row>
    <row r="40" spans="1:62" ht="30" customHeight="1">
      <c r="A40" s="274" t="s">
        <v>107</v>
      </c>
      <c r="B40" s="274"/>
      <c r="C40" s="147">
        <v>2</v>
      </c>
      <c r="D40" s="148"/>
      <c r="E40" s="148"/>
      <c r="F40" s="153">
        <f>SUM(F41:F42)</f>
        <v>25570</v>
      </c>
      <c r="G40" s="153">
        <f>SUM(G41:G42)</f>
        <v>7500</v>
      </c>
      <c r="H40" s="148"/>
      <c r="I40" s="148"/>
      <c r="J40" s="153"/>
      <c r="K40" s="153"/>
      <c r="L40" s="148"/>
      <c r="M40" s="147"/>
      <c r="N40" s="148"/>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row>
    <row r="41" spans="1:62" ht="55.9" customHeight="1">
      <c r="A41" s="141">
        <v>83</v>
      </c>
      <c r="B41" s="142" t="s">
        <v>108</v>
      </c>
      <c r="C41" s="142" t="s">
        <v>109</v>
      </c>
      <c r="D41" s="141" t="s">
        <v>17</v>
      </c>
      <c r="E41" s="141" t="s">
        <v>110</v>
      </c>
      <c r="F41" s="143">
        <v>9500</v>
      </c>
      <c r="G41" s="143">
        <v>4500</v>
      </c>
      <c r="H41" s="141">
        <v>2018</v>
      </c>
      <c r="I41" s="141">
        <v>2019</v>
      </c>
      <c r="J41" s="93"/>
      <c r="K41" s="93"/>
      <c r="L41" s="83"/>
      <c r="M41" s="94"/>
      <c r="N41" s="141" t="s">
        <v>111</v>
      </c>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row>
    <row r="42" spans="1:62" ht="93.6" customHeight="1">
      <c r="A42" s="141">
        <v>92</v>
      </c>
      <c r="B42" s="142" t="s">
        <v>112</v>
      </c>
      <c r="C42" s="142" t="s">
        <v>113</v>
      </c>
      <c r="D42" s="141" t="s">
        <v>70</v>
      </c>
      <c r="E42" s="141" t="s">
        <v>114</v>
      </c>
      <c r="F42" s="143">
        <v>16070</v>
      </c>
      <c r="G42" s="143">
        <v>3000</v>
      </c>
      <c r="H42" s="141">
        <v>2017.9</v>
      </c>
      <c r="I42" s="141">
        <v>2019.12</v>
      </c>
      <c r="J42" s="83"/>
      <c r="K42" s="83"/>
      <c r="L42" s="84"/>
      <c r="M42" s="92"/>
      <c r="N42" s="141" t="s">
        <v>115</v>
      </c>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row>
    <row r="43" spans="1:62" ht="30" customHeight="1">
      <c r="A43" s="274" t="s">
        <v>116</v>
      </c>
      <c r="B43" s="274"/>
      <c r="C43" s="147">
        <v>4</v>
      </c>
      <c r="D43" s="148"/>
      <c r="E43" s="148"/>
      <c r="F43" s="153">
        <f>SUM(F44:F47)</f>
        <v>52458</v>
      </c>
      <c r="G43" s="153">
        <f>SUM(G44:G47)</f>
        <v>18300</v>
      </c>
      <c r="H43" s="148"/>
      <c r="I43" s="148"/>
      <c r="J43" s="153"/>
      <c r="K43" s="153"/>
      <c r="L43" s="148"/>
      <c r="M43" s="147"/>
      <c r="N43" s="148"/>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row>
    <row r="44" spans="1:62" ht="87" customHeight="1">
      <c r="A44" s="141">
        <v>57</v>
      </c>
      <c r="B44" s="142" t="s">
        <v>117</v>
      </c>
      <c r="C44" s="142" t="s">
        <v>118</v>
      </c>
      <c r="D44" s="141" t="s">
        <v>70</v>
      </c>
      <c r="E44" s="141" t="s">
        <v>119</v>
      </c>
      <c r="F44" s="143">
        <v>16667</v>
      </c>
      <c r="G44" s="143">
        <v>4000</v>
      </c>
      <c r="H44" s="141">
        <v>2017.1</v>
      </c>
      <c r="I44" s="141">
        <v>2019</v>
      </c>
      <c r="J44" s="164"/>
      <c r="K44" s="164"/>
      <c r="L44" s="165"/>
      <c r="M44" s="166"/>
      <c r="N44" s="141" t="s">
        <v>120</v>
      </c>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row>
    <row r="45" spans="1:62" ht="70.150000000000006" customHeight="1">
      <c r="A45" s="141">
        <v>77</v>
      </c>
      <c r="B45" s="142" t="s">
        <v>121</v>
      </c>
      <c r="C45" s="142" t="s">
        <v>122</v>
      </c>
      <c r="D45" s="141" t="s">
        <v>17</v>
      </c>
      <c r="E45" s="141" t="s">
        <v>119</v>
      </c>
      <c r="F45" s="143">
        <v>6000</v>
      </c>
      <c r="G45" s="143">
        <v>4500</v>
      </c>
      <c r="H45" s="141">
        <v>2018.6</v>
      </c>
      <c r="I45" s="141">
        <v>2019.1</v>
      </c>
      <c r="J45" s="146"/>
      <c r="K45" s="146"/>
      <c r="L45" s="154"/>
      <c r="M45" s="92"/>
      <c r="N45" s="141" t="s">
        <v>123</v>
      </c>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row>
    <row r="46" spans="1:62" ht="37.15" customHeight="1">
      <c r="A46" s="141">
        <v>94</v>
      </c>
      <c r="B46" s="142" t="s">
        <v>124</v>
      </c>
      <c r="C46" s="142" t="s">
        <v>125</v>
      </c>
      <c r="D46" s="141" t="s">
        <v>17</v>
      </c>
      <c r="E46" s="141" t="s">
        <v>119</v>
      </c>
      <c r="F46" s="143">
        <v>24991</v>
      </c>
      <c r="G46" s="143">
        <v>5000</v>
      </c>
      <c r="H46" s="141">
        <v>2018.9</v>
      </c>
      <c r="I46" s="141">
        <v>2019</v>
      </c>
      <c r="J46" s="93"/>
      <c r="K46" s="93"/>
      <c r="L46" s="156"/>
      <c r="M46" s="92"/>
      <c r="N46" s="141" t="s">
        <v>126</v>
      </c>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row>
    <row r="47" spans="1:62" ht="40.15" customHeight="1">
      <c r="A47" s="167">
        <v>95</v>
      </c>
      <c r="B47" s="142" t="s">
        <v>127</v>
      </c>
      <c r="C47" s="142" t="s">
        <v>128</v>
      </c>
      <c r="D47" s="141" t="s">
        <v>17</v>
      </c>
      <c r="E47" s="141" t="s">
        <v>119</v>
      </c>
      <c r="F47" s="143">
        <v>4800</v>
      </c>
      <c r="G47" s="143">
        <v>4800</v>
      </c>
      <c r="H47" s="167">
        <v>2019.1</v>
      </c>
      <c r="I47" s="141">
        <v>2019</v>
      </c>
      <c r="J47" s="93"/>
      <c r="K47" s="93"/>
      <c r="L47" s="93"/>
      <c r="M47" s="168"/>
      <c r="N47" s="141" t="s">
        <v>129</v>
      </c>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row>
    <row r="48" spans="1:62" s="173" customFormat="1" ht="27" customHeight="1">
      <c r="A48" s="287" t="s">
        <v>454</v>
      </c>
      <c r="B48" s="288"/>
      <c r="C48" s="169"/>
      <c r="D48" s="169"/>
      <c r="E48" s="169"/>
      <c r="F48" s="170"/>
      <c r="G48" s="170"/>
      <c r="H48" s="171"/>
      <c r="I48" s="171"/>
      <c r="J48" s="172"/>
      <c r="K48" s="172"/>
      <c r="L48" s="171"/>
      <c r="M48" s="169"/>
      <c r="N48" s="169"/>
    </row>
    <row r="49" spans="1:14" ht="19.5" customHeight="1">
      <c r="A49" s="280" t="s">
        <v>455</v>
      </c>
      <c r="B49" s="281"/>
      <c r="C49" s="281"/>
      <c r="D49" s="281"/>
      <c r="E49" s="281"/>
      <c r="F49" s="281"/>
      <c r="G49" s="281"/>
      <c r="H49" s="281"/>
      <c r="I49" s="281"/>
      <c r="J49" s="281"/>
      <c r="K49" s="281"/>
      <c r="L49" s="281"/>
      <c r="M49" s="281"/>
      <c r="N49" s="281"/>
    </row>
  </sheetData>
  <mergeCells count="23">
    <mergeCell ref="A49:N49"/>
    <mergeCell ref="A1:B1"/>
    <mergeCell ref="A4:A5"/>
    <mergeCell ref="E3:K3"/>
    <mergeCell ref="A48:B48"/>
    <mergeCell ref="A40:B40"/>
    <mergeCell ref="A43:B43"/>
    <mergeCell ref="A36:B36"/>
    <mergeCell ref="A2:N2"/>
    <mergeCell ref="A8:B8"/>
    <mergeCell ref="A9:B9"/>
    <mergeCell ref="A13:B13"/>
    <mergeCell ref="A27:B27"/>
    <mergeCell ref="A7:B7"/>
    <mergeCell ref="A19:B19"/>
    <mergeCell ref="J4:M4"/>
    <mergeCell ref="L3:N3"/>
    <mergeCell ref="F4:I4"/>
    <mergeCell ref="B4:E4"/>
    <mergeCell ref="A15:B15"/>
    <mergeCell ref="A24:B24"/>
    <mergeCell ref="A3:D3"/>
    <mergeCell ref="A38:B38"/>
  </mergeCells>
  <phoneticPr fontId="6" type="noConversion"/>
  <dataValidations count="2">
    <dataValidation type="whole" operator="greaterThanOrEqual" allowBlank="1" showInputMessage="1" showErrorMessage="1" sqref="J18:K18 J25:K25 J41:K42 J38:K39 J20:K22 K36:K37">
      <formula1>1</formula1>
    </dataValidation>
    <dataValidation operator="greaterThanOrEqual" allowBlank="1" showInputMessage="1" showErrorMessage="1" sqref="L20:L23"/>
  </dataValidations>
  <pageMargins left="0.11811023622047245" right="0.19685039370078741" top="0.15748031496062992" bottom="0.19685039370078741"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sheetPr>
    <tabColor rgb="FF00B050"/>
  </sheetPr>
  <dimension ref="A1:IT53"/>
  <sheetViews>
    <sheetView workbookViewId="0">
      <selection activeCell="H24" sqref="H24"/>
    </sheetView>
  </sheetViews>
  <sheetFormatPr defaultRowHeight="13.5"/>
  <cols>
    <col min="1" max="1" width="4.75" style="184" customWidth="1"/>
    <col min="2" max="2" width="10.875" style="184" customWidth="1"/>
    <col min="3" max="3" width="32.25" style="184" customWidth="1"/>
    <col min="4" max="4" width="6" style="184" customWidth="1"/>
    <col min="5" max="5" width="7" style="184" customWidth="1"/>
    <col min="6" max="6" width="9" style="184"/>
    <col min="7" max="7" width="7.375" style="212" customWidth="1"/>
    <col min="8" max="8" width="10" style="184" customWidth="1"/>
    <col min="9" max="9" width="6.5" style="184" customWidth="1"/>
    <col min="10" max="10" width="8.125" style="184" customWidth="1"/>
    <col min="11" max="11" width="5.75" style="184" customWidth="1"/>
    <col min="12" max="12" width="17" style="184" customWidth="1"/>
    <col min="13" max="13" width="7.875" style="184" customWidth="1"/>
    <col min="14" max="14" width="9.625" style="184" customWidth="1"/>
    <col min="15" max="16384" width="9" style="184"/>
  </cols>
  <sheetData>
    <row r="1" spans="1:254" s="180" customFormat="1" ht="29.25" customHeight="1">
      <c r="A1" s="289" t="s">
        <v>230</v>
      </c>
      <c r="B1" s="290"/>
      <c r="C1" s="174"/>
      <c r="D1" s="175"/>
      <c r="E1" s="175"/>
      <c r="F1" s="176"/>
      <c r="G1" s="177"/>
      <c r="H1" s="175"/>
      <c r="I1" s="175"/>
      <c r="J1" s="175"/>
      <c r="K1" s="175"/>
      <c r="L1" s="175"/>
      <c r="M1" s="178"/>
      <c r="N1" s="179"/>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row>
    <row r="2" spans="1:254" s="180" customFormat="1" ht="40.9" customHeight="1">
      <c r="A2" s="291" t="s">
        <v>439</v>
      </c>
      <c r="B2" s="292"/>
      <c r="C2" s="292"/>
      <c r="D2" s="291"/>
      <c r="E2" s="291"/>
      <c r="F2" s="291"/>
      <c r="G2" s="291"/>
      <c r="H2" s="291"/>
      <c r="I2" s="291"/>
      <c r="J2" s="291"/>
      <c r="K2" s="291"/>
      <c r="L2" s="291"/>
      <c r="M2" s="292"/>
      <c r="N2" s="291"/>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row>
    <row r="3" spans="1:254" s="182" customFormat="1" ht="25.9" customHeight="1">
      <c r="A3" s="300" t="s">
        <v>130</v>
      </c>
      <c r="B3" s="300"/>
      <c r="C3" s="300"/>
      <c r="D3" s="300"/>
      <c r="E3" s="293" t="s">
        <v>444</v>
      </c>
      <c r="F3" s="294"/>
      <c r="G3" s="294"/>
      <c r="H3" s="294"/>
      <c r="I3" s="294"/>
      <c r="J3" s="294"/>
      <c r="K3" s="294"/>
      <c r="L3" s="299" t="s">
        <v>131</v>
      </c>
      <c r="M3" s="299"/>
      <c r="N3" s="299"/>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row>
    <row r="4" spans="1:254" ht="24.6" customHeight="1">
      <c r="A4" s="273" t="s">
        <v>443</v>
      </c>
      <c r="B4" s="273" t="s">
        <v>1</v>
      </c>
      <c r="C4" s="273"/>
      <c r="D4" s="273"/>
      <c r="E4" s="273"/>
      <c r="F4" s="273" t="s">
        <v>133</v>
      </c>
      <c r="G4" s="273"/>
      <c r="H4" s="273"/>
      <c r="I4" s="273"/>
      <c r="J4" s="273" t="s">
        <v>132</v>
      </c>
      <c r="K4" s="273"/>
      <c r="L4" s="273"/>
      <c r="M4" s="273"/>
      <c r="N4" s="134"/>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row>
    <row r="5" spans="1:254" s="187" customFormat="1" ht="54.6" customHeight="1">
      <c r="A5" s="273"/>
      <c r="B5" s="135" t="s">
        <v>3</v>
      </c>
      <c r="C5" s="135" t="s">
        <v>4</v>
      </c>
      <c r="D5" s="135" t="s">
        <v>5</v>
      </c>
      <c r="E5" s="135" t="s">
        <v>6</v>
      </c>
      <c r="F5" s="135" t="s">
        <v>7</v>
      </c>
      <c r="G5" s="185" t="s">
        <v>451</v>
      </c>
      <c r="H5" s="135" t="s">
        <v>8</v>
      </c>
      <c r="I5" s="135" t="s">
        <v>9</v>
      </c>
      <c r="J5" s="135" t="s">
        <v>452</v>
      </c>
      <c r="K5" s="135" t="s">
        <v>10</v>
      </c>
      <c r="L5" s="135" t="s">
        <v>11</v>
      </c>
      <c r="M5" s="135" t="s">
        <v>12</v>
      </c>
      <c r="N5" s="135" t="s">
        <v>2</v>
      </c>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row>
    <row r="6" spans="1:254" ht="25.9" customHeight="1">
      <c r="A6" s="135">
        <v>1</v>
      </c>
      <c r="B6" s="135">
        <v>2</v>
      </c>
      <c r="C6" s="135">
        <v>3</v>
      </c>
      <c r="D6" s="135">
        <v>4</v>
      </c>
      <c r="E6" s="135">
        <v>5</v>
      </c>
      <c r="F6" s="188">
        <v>6</v>
      </c>
      <c r="G6" s="188">
        <v>7</v>
      </c>
      <c r="H6" s="135">
        <v>8</v>
      </c>
      <c r="I6" s="189">
        <v>9</v>
      </c>
      <c r="J6" s="189">
        <v>10</v>
      </c>
      <c r="K6" s="189">
        <v>11</v>
      </c>
      <c r="L6" s="189">
        <v>12</v>
      </c>
      <c r="M6" s="189">
        <v>13</v>
      </c>
      <c r="N6" s="189">
        <v>14</v>
      </c>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row>
    <row r="7" spans="1:254" ht="25.9" customHeight="1">
      <c r="A7" s="135"/>
      <c r="B7" s="135"/>
      <c r="C7" s="190">
        <f>C8+C11+C17+C23+C25+C28+C32+C35+C38+C44+C47</f>
        <v>33</v>
      </c>
      <c r="D7" s="135"/>
      <c r="E7" s="135"/>
      <c r="F7" s="9">
        <f>F8+F11+F17+F23+F25+F28+F32+F35+F38+F44+F47</f>
        <v>1375360.53</v>
      </c>
      <c r="G7" s="9">
        <f>G8+G11+G17+G23+G25+G28+G32+G35+G38+G44+G47</f>
        <v>216056</v>
      </c>
      <c r="H7" s="9"/>
      <c r="I7" s="9"/>
      <c r="J7" s="9"/>
      <c r="K7" s="9"/>
      <c r="L7" s="189"/>
      <c r="M7" s="189"/>
      <c r="N7" s="189"/>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row>
    <row r="8" spans="1:254" s="107" customFormat="1" ht="25.9" customHeight="1">
      <c r="A8" s="295" t="s">
        <v>456</v>
      </c>
      <c r="B8" s="296"/>
      <c r="C8" s="7">
        <v>2</v>
      </c>
      <c r="D8" s="8"/>
      <c r="E8" s="8"/>
      <c r="F8" s="9">
        <f>SUM(F9:F10)</f>
        <v>142702</v>
      </c>
      <c r="G8" s="9">
        <f>SUM(G9:G10)</f>
        <v>15000</v>
      </c>
      <c r="H8" s="8"/>
      <c r="I8" s="8"/>
      <c r="J8" s="9"/>
      <c r="K8" s="9"/>
      <c r="L8" s="8"/>
      <c r="M8" s="10"/>
      <c r="N8" s="8"/>
    </row>
    <row r="9" spans="1:254" s="51" customFormat="1" ht="96.75" customHeight="1">
      <c r="A9" s="12">
        <v>102</v>
      </c>
      <c r="B9" s="13" t="s">
        <v>135</v>
      </c>
      <c r="C9" s="14" t="s">
        <v>136</v>
      </c>
      <c r="D9" s="15" t="s">
        <v>137</v>
      </c>
      <c r="E9" s="16" t="s">
        <v>18</v>
      </c>
      <c r="F9" s="16">
        <v>12002</v>
      </c>
      <c r="G9" s="17">
        <v>5000</v>
      </c>
      <c r="H9" s="18">
        <v>2018.9</v>
      </c>
      <c r="I9" s="16">
        <v>2020</v>
      </c>
      <c r="J9" s="16"/>
      <c r="K9" s="16"/>
      <c r="L9" s="27"/>
      <c r="M9" s="27"/>
      <c r="N9" s="16" t="s">
        <v>138</v>
      </c>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row>
    <row r="10" spans="1:254" s="51" customFormat="1" ht="76.5" customHeight="1">
      <c r="A10" s="12">
        <v>120</v>
      </c>
      <c r="B10" s="13" t="s">
        <v>139</v>
      </c>
      <c r="C10" s="14" t="s">
        <v>140</v>
      </c>
      <c r="D10" s="15" t="s">
        <v>141</v>
      </c>
      <c r="E10" s="16" t="s">
        <v>18</v>
      </c>
      <c r="F10" s="16">
        <v>130700</v>
      </c>
      <c r="G10" s="17">
        <v>10000</v>
      </c>
      <c r="H10" s="18">
        <v>2016</v>
      </c>
      <c r="I10" s="20">
        <v>2020</v>
      </c>
      <c r="J10" s="20"/>
      <c r="K10" s="20"/>
      <c r="L10" s="191"/>
      <c r="M10" s="27"/>
      <c r="N10" s="16" t="s">
        <v>142</v>
      </c>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7"/>
      <c r="GH10" s="117"/>
      <c r="GI10" s="117"/>
      <c r="GJ10" s="117"/>
      <c r="GK10" s="117"/>
      <c r="GL10" s="117"/>
      <c r="GM10" s="117"/>
      <c r="GN10" s="117"/>
      <c r="GO10" s="117"/>
      <c r="GP10" s="117"/>
      <c r="GQ10" s="117"/>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c r="IT10" s="118"/>
    </row>
    <row r="11" spans="1:254" s="107" customFormat="1" ht="25.9" customHeight="1">
      <c r="A11" s="295" t="s">
        <v>457</v>
      </c>
      <c r="B11" s="296"/>
      <c r="C11" s="7">
        <v>5</v>
      </c>
      <c r="D11" s="8"/>
      <c r="E11" s="8"/>
      <c r="F11" s="9">
        <f>SUM(F12:F16)</f>
        <v>654500</v>
      </c>
      <c r="G11" s="9">
        <f>SUM(G12:G16)</f>
        <v>32000</v>
      </c>
      <c r="H11" s="8"/>
      <c r="I11" s="8"/>
      <c r="J11" s="9"/>
      <c r="K11" s="9"/>
      <c r="L11" s="8"/>
      <c r="M11" s="98"/>
      <c r="N11" s="8"/>
    </row>
    <row r="12" spans="1:254" s="120" customFormat="1" ht="90" customHeight="1">
      <c r="A12" s="12">
        <v>95</v>
      </c>
      <c r="B12" s="13" t="s">
        <v>143</v>
      </c>
      <c r="C12" s="14" t="s">
        <v>144</v>
      </c>
      <c r="D12" s="15" t="s">
        <v>145</v>
      </c>
      <c r="E12" s="18" t="s">
        <v>146</v>
      </c>
      <c r="F12" s="22">
        <v>50000</v>
      </c>
      <c r="G12" s="16">
        <v>4000</v>
      </c>
      <c r="H12" s="18">
        <v>2017</v>
      </c>
      <c r="I12" s="18">
        <v>2020</v>
      </c>
      <c r="J12" s="18"/>
      <c r="K12" s="18"/>
      <c r="L12" s="23"/>
      <c r="M12" s="13"/>
      <c r="N12" s="25" t="s">
        <v>147</v>
      </c>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7"/>
      <c r="GH12" s="117"/>
      <c r="GI12" s="117"/>
      <c r="GJ12" s="117"/>
      <c r="GK12" s="117"/>
      <c r="GL12" s="117"/>
      <c r="GM12" s="117"/>
      <c r="GN12" s="117"/>
      <c r="GO12" s="117"/>
      <c r="GP12" s="117"/>
      <c r="GQ12" s="117"/>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c r="IR12" s="118"/>
      <c r="IS12" s="118"/>
      <c r="IT12" s="118"/>
    </row>
    <row r="13" spans="1:254" s="122" customFormat="1" ht="89.25" customHeight="1">
      <c r="A13" s="12">
        <v>96</v>
      </c>
      <c r="B13" s="13" t="s">
        <v>148</v>
      </c>
      <c r="C13" s="14" t="s">
        <v>149</v>
      </c>
      <c r="D13" s="15" t="s">
        <v>137</v>
      </c>
      <c r="E13" s="18" t="s">
        <v>146</v>
      </c>
      <c r="F13" s="22">
        <v>20000</v>
      </c>
      <c r="G13" s="16">
        <v>5000</v>
      </c>
      <c r="H13" s="18">
        <v>2018.8</v>
      </c>
      <c r="I13" s="18">
        <v>2020</v>
      </c>
      <c r="J13" s="18"/>
      <c r="K13" s="18"/>
      <c r="L13" s="23"/>
      <c r="M13" s="13"/>
      <c r="N13" s="25" t="s">
        <v>150</v>
      </c>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c r="IT13" s="118"/>
    </row>
    <row r="14" spans="1:254" s="122" customFormat="1" ht="71.25" customHeight="1">
      <c r="A14" s="12">
        <v>94</v>
      </c>
      <c r="B14" s="13" t="s">
        <v>151</v>
      </c>
      <c r="C14" s="14" t="s">
        <v>152</v>
      </c>
      <c r="D14" s="15" t="s">
        <v>145</v>
      </c>
      <c r="E14" s="16" t="s">
        <v>18</v>
      </c>
      <c r="F14" s="22">
        <v>76000</v>
      </c>
      <c r="G14" s="16">
        <v>10000</v>
      </c>
      <c r="H14" s="18">
        <v>2017</v>
      </c>
      <c r="I14" s="18">
        <v>2020</v>
      </c>
      <c r="J14" s="18"/>
      <c r="K14" s="18"/>
      <c r="L14" s="100"/>
      <c r="M14" s="40"/>
      <c r="N14" s="25" t="s">
        <v>153</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17"/>
      <c r="GH14" s="117"/>
      <c r="GI14" s="117"/>
      <c r="GJ14" s="117"/>
      <c r="GK14" s="117"/>
      <c r="GL14" s="117"/>
      <c r="GM14" s="117"/>
      <c r="GN14" s="117"/>
      <c r="GO14" s="117"/>
      <c r="GP14" s="117"/>
      <c r="GQ14" s="117"/>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c r="IT14" s="118"/>
    </row>
    <row r="15" spans="1:254" s="51" customFormat="1" ht="78" customHeight="1">
      <c r="A15" s="26">
        <v>97</v>
      </c>
      <c r="B15" s="14" t="s">
        <v>154</v>
      </c>
      <c r="C15" s="27" t="s">
        <v>458</v>
      </c>
      <c r="D15" s="15" t="s">
        <v>17</v>
      </c>
      <c r="E15" s="18" t="s">
        <v>18</v>
      </c>
      <c r="F15" s="22">
        <v>8500</v>
      </c>
      <c r="G15" s="22">
        <v>3000</v>
      </c>
      <c r="H15" s="28">
        <v>2018</v>
      </c>
      <c r="I15" s="18">
        <v>2019</v>
      </c>
      <c r="J15" s="20"/>
      <c r="K15" s="20"/>
      <c r="L15" s="100"/>
      <c r="M15" s="40"/>
      <c r="N15" s="18" t="s">
        <v>155</v>
      </c>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1"/>
      <c r="IP15" s="121"/>
      <c r="IQ15" s="121"/>
      <c r="IR15" s="121"/>
      <c r="IS15" s="121"/>
      <c r="IT15" s="121"/>
    </row>
    <row r="16" spans="1:254" s="51" customFormat="1" ht="46.5" customHeight="1">
      <c r="A16" s="26">
        <v>119</v>
      </c>
      <c r="B16" s="13" t="s">
        <v>156</v>
      </c>
      <c r="C16" s="14" t="s">
        <v>157</v>
      </c>
      <c r="D16" s="15" t="s">
        <v>158</v>
      </c>
      <c r="E16" s="16" t="s">
        <v>18</v>
      </c>
      <c r="F16" s="22">
        <v>500000</v>
      </c>
      <c r="G16" s="16">
        <v>10000</v>
      </c>
      <c r="H16" s="18">
        <v>2018</v>
      </c>
      <c r="I16" s="20">
        <v>2022</v>
      </c>
      <c r="J16" s="20"/>
      <c r="K16" s="20"/>
      <c r="L16" s="100"/>
      <c r="M16" s="100"/>
      <c r="N16" s="25" t="s">
        <v>159</v>
      </c>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c r="IJ16" s="118"/>
      <c r="IK16" s="118"/>
      <c r="IL16" s="118"/>
      <c r="IM16" s="118"/>
      <c r="IN16" s="118"/>
      <c r="IO16" s="118"/>
      <c r="IP16" s="118"/>
      <c r="IQ16" s="118"/>
      <c r="IR16" s="118"/>
      <c r="IS16" s="118"/>
      <c r="IT16" s="118"/>
    </row>
    <row r="17" spans="1:254" s="107" customFormat="1" ht="25.9" customHeight="1">
      <c r="A17" s="295" t="s">
        <v>459</v>
      </c>
      <c r="B17" s="296"/>
      <c r="C17" s="7">
        <v>5</v>
      </c>
      <c r="D17" s="8"/>
      <c r="E17" s="8"/>
      <c r="F17" s="9">
        <f>SUM(F18:F22)</f>
        <v>48055</v>
      </c>
      <c r="G17" s="9">
        <f>SUM(G18:G22)</f>
        <v>14000</v>
      </c>
      <c r="H17" s="8"/>
      <c r="I17" s="8"/>
      <c r="J17" s="9"/>
      <c r="K17" s="9"/>
      <c r="L17" s="8"/>
      <c r="M17" s="10"/>
      <c r="N17" s="8"/>
    </row>
    <row r="18" spans="1:254" s="120" customFormat="1" ht="47.25" customHeight="1">
      <c r="A18" s="21">
        <v>98</v>
      </c>
      <c r="B18" s="14" t="s">
        <v>160</v>
      </c>
      <c r="C18" s="14" t="s">
        <v>161</v>
      </c>
      <c r="D18" s="18" t="s">
        <v>145</v>
      </c>
      <c r="E18" s="18" t="s">
        <v>162</v>
      </c>
      <c r="F18" s="22">
        <v>10000</v>
      </c>
      <c r="G18" s="22">
        <v>3000</v>
      </c>
      <c r="H18" s="18">
        <v>2017</v>
      </c>
      <c r="I18" s="18">
        <v>2020</v>
      </c>
      <c r="J18" s="18"/>
      <c r="K18" s="18"/>
      <c r="L18" s="14"/>
      <c r="M18" s="23"/>
      <c r="N18" s="24" t="s">
        <v>163</v>
      </c>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c r="IJ18" s="118"/>
      <c r="IK18" s="118"/>
      <c r="IL18" s="118"/>
      <c r="IM18" s="118"/>
      <c r="IN18" s="118"/>
      <c r="IO18" s="118"/>
      <c r="IP18" s="118"/>
      <c r="IQ18" s="118"/>
      <c r="IR18" s="118"/>
      <c r="IS18" s="118"/>
      <c r="IT18" s="118"/>
    </row>
    <row r="19" spans="1:254" s="122" customFormat="1" ht="80.25" customHeight="1">
      <c r="A19" s="26">
        <v>103</v>
      </c>
      <c r="B19" s="29" t="s">
        <v>164</v>
      </c>
      <c r="C19" s="27" t="s">
        <v>165</v>
      </c>
      <c r="D19" s="15" t="s">
        <v>137</v>
      </c>
      <c r="E19" s="16" t="s">
        <v>162</v>
      </c>
      <c r="F19" s="16">
        <v>5000</v>
      </c>
      <c r="G19" s="16">
        <v>2000</v>
      </c>
      <c r="H19" s="18">
        <v>2018.9</v>
      </c>
      <c r="I19" s="16">
        <v>2020</v>
      </c>
      <c r="J19" s="18"/>
      <c r="K19" s="18"/>
      <c r="L19" s="14"/>
      <c r="M19" s="30"/>
      <c r="N19" s="16" t="s">
        <v>166</v>
      </c>
      <c r="GF19" s="51"/>
      <c r="GG19" s="51"/>
      <c r="GH19" s="51"/>
      <c r="GI19" s="51"/>
      <c r="GJ19" s="51"/>
      <c r="GK19" s="51"/>
      <c r="GL19" s="51"/>
      <c r="GM19" s="51"/>
      <c r="GN19" s="51"/>
      <c r="GO19" s="51"/>
      <c r="GP19" s="51"/>
      <c r="GQ19" s="120"/>
      <c r="GR19" s="120"/>
      <c r="GS19" s="120"/>
      <c r="GT19" s="120"/>
      <c r="GU19" s="120"/>
      <c r="GV19" s="118"/>
      <c r="GW19" s="118"/>
      <c r="GX19" s="118"/>
      <c r="GY19" s="118"/>
      <c r="GZ19" s="118"/>
      <c r="HA19" s="118"/>
      <c r="HB19" s="118"/>
      <c r="HC19" s="118"/>
      <c r="HD19" s="118"/>
      <c r="HE19" s="118"/>
      <c r="HF19" s="118"/>
      <c r="HG19" s="118"/>
      <c r="HH19" s="118"/>
      <c r="HI19" s="118"/>
      <c r="HJ19" s="118"/>
      <c r="HK19" s="118"/>
      <c r="HL19" s="118"/>
      <c r="HM19" s="118"/>
      <c r="HN19" s="118"/>
      <c r="HO19" s="118"/>
      <c r="HP19" s="118"/>
      <c r="HQ19" s="118"/>
      <c r="HR19" s="118"/>
      <c r="HS19" s="118"/>
      <c r="HT19" s="118"/>
      <c r="HU19" s="118"/>
      <c r="HV19" s="118"/>
      <c r="HW19" s="118"/>
      <c r="HX19" s="118"/>
      <c r="HY19" s="118"/>
      <c r="HZ19" s="118"/>
      <c r="IA19" s="118"/>
      <c r="IB19" s="118"/>
      <c r="IC19" s="118"/>
      <c r="ID19" s="118"/>
      <c r="IE19" s="118"/>
      <c r="IF19" s="118"/>
      <c r="IG19" s="118"/>
      <c r="IH19" s="118"/>
      <c r="II19" s="118"/>
      <c r="IJ19" s="118"/>
      <c r="IK19" s="118"/>
      <c r="IL19" s="118"/>
      <c r="IM19" s="118"/>
      <c r="IN19" s="118"/>
      <c r="IO19" s="118"/>
      <c r="IP19" s="118"/>
      <c r="IQ19" s="118"/>
      <c r="IR19" s="118"/>
      <c r="IS19" s="118"/>
      <c r="IT19" s="118"/>
    </row>
    <row r="20" spans="1:254" s="119" customFormat="1" ht="96.6" customHeight="1">
      <c r="A20" s="12">
        <v>104</v>
      </c>
      <c r="B20" s="29" t="s">
        <v>167</v>
      </c>
      <c r="C20" s="27" t="s">
        <v>168</v>
      </c>
      <c r="D20" s="15" t="s">
        <v>137</v>
      </c>
      <c r="E20" s="16" t="s">
        <v>162</v>
      </c>
      <c r="F20" s="16">
        <v>13800</v>
      </c>
      <c r="G20" s="16">
        <v>3000</v>
      </c>
      <c r="H20" s="18">
        <v>2018.7</v>
      </c>
      <c r="I20" s="31">
        <v>2020.12</v>
      </c>
      <c r="J20" s="18"/>
      <c r="K20" s="18"/>
      <c r="L20" s="14"/>
      <c r="M20" s="30"/>
      <c r="N20" s="16" t="s">
        <v>169</v>
      </c>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17"/>
      <c r="GH20" s="117"/>
      <c r="GI20" s="117"/>
      <c r="GJ20" s="117"/>
      <c r="GK20" s="117"/>
      <c r="GL20" s="117"/>
      <c r="GM20" s="117"/>
      <c r="GN20" s="117"/>
      <c r="GO20" s="117"/>
      <c r="GP20" s="117"/>
      <c r="GQ20" s="117"/>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P20" s="118"/>
      <c r="HQ20" s="118"/>
      <c r="HR20" s="118"/>
      <c r="HS20" s="118"/>
      <c r="HT20" s="118"/>
      <c r="HU20" s="118"/>
      <c r="HV20" s="118"/>
      <c r="HW20" s="118"/>
      <c r="HX20" s="118"/>
      <c r="HY20" s="118"/>
      <c r="HZ20" s="118"/>
      <c r="IA20" s="118"/>
      <c r="IB20" s="118"/>
      <c r="IC20" s="118"/>
      <c r="ID20" s="118"/>
      <c r="IE20" s="118"/>
      <c r="IF20" s="118"/>
      <c r="IG20" s="118"/>
      <c r="IH20" s="118"/>
      <c r="II20" s="118"/>
      <c r="IJ20" s="118"/>
      <c r="IK20" s="118"/>
      <c r="IL20" s="118"/>
      <c r="IM20" s="118"/>
      <c r="IN20" s="118"/>
      <c r="IO20" s="118"/>
      <c r="IP20" s="118"/>
      <c r="IQ20" s="118"/>
      <c r="IR20" s="118"/>
      <c r="IS20" s="118"/>
      <c r="IT20" s="118"/>
    </row>
    <row r="21" spans="1:254" s="119" customFormat="1" ht="66.75" customHeight="1">
      <c r="A21" s="12">
        <v>105</v>
      </c>
      <c r="B21" s="29" t="s">
        <v>170</v>
      </c>
      <c r="C21" s="27" t="s">
        <v>171</v>
      </c>
      <c r="D21" s="15" t="s">
        <v>17</v>
      </c>
      <c r="E21" s="16" t="s">
        <v>162</v>
      </c>
      <c r="F21" s="16">
        <v>10000</v>
      </c>
      <c r="G21" s="16">
        <v>3000</v>
      </c>
      <c r="H21" s="18">
        <v>2018.9</v>
      </c>
      <c r="I21" s="31">
        <v>2019.12</v>
      </c>
      <c r="J21" s="18"/>
      <c r="K21" s="18"/>
      <c r="L21" s="14"/>
      <c r="M21" s="30"/>
      <c r="N21" s="16" t="s">
        <v>172</v>
      </c>
      <c r="GG21" s="117"/>
      <c r="GH21" s="117"/>
      <c r="GI21" s="117"/>
      <c r="GJ21" s="117"/>
      <c r="GK21" s="117"/>
      <c r="GL21" s="117"/>
      <c r="GM21" s="117"/>
      <c r="GN21" s="117"/>
      <c r="GO21" s="117"/>
      <c r="GP21" s="117"/>
      <c r="GQ21" s="117"/>
      <c r="GR21" s="118"/>
      <c r="GS21" s="118"/>
      <c r="GT21" s="118"/>
      <c r="GU21" s="118"/>
      <c r="GV21" s="118"/>
      <c r="GW21" s="118"/>
      <c r="GX21" s="118"/>
      <c r="GY21" s="118"/>
      <c r="GZ21" s="118"/>
      <c r="HA21" s="118"/>
      <c r="HB21" s="118"/>
      <c r="HC21" s="118"/>
      <c r="HD21" s="118"/>
      <c r="HE21" s="118"/>
      <c r="HF21" s="118"/>
      <c r="HG21" s="118"/>
      <c r="HH21" s="118"/>
      <c r="HI21" s="118"/>
      <c r="HJ21" s="118"/>
      <c r="HK21" s="118"/>
      <c r="HL21" s="118"/>
      <c r="HM21" s="118"/>
      <c r="HN21" s="118"/>
      <c r="HO21" s="118"/>
      <c r="HP21" s="118"/>
      <c r="HQ21" s="118"/>
      <c r="HR21" s="118"/>
      <c r="HS21" s="118"/>
      <c r="HT21" s="118"/>
      <c r="HU21" s="118"/>
      <c r="HV21" s="118"/>
      <c r="HW21" s="118"/>
      <c r="HX21" s="118"/>
      <c r="HY21" s="118"/>
      <c r="HZ21" s="118"/>
      <c r="IA21" s="118"/>
      <c r="IB21" s="118"/>
      <c r="IC21" s="118"/>
      <c r="ID21" s="118"/>
      <c r="IE21" s="118"/>
      <c r="IF21" s="118"/>
      <c r="IG21" s="118"/>
      <c r="IH21" s="118"/>
      <c r="II21" s="118"/>
      <c r="IJ21" s="118"/>
      <c r="IK21" s="118"/>
      <c r="IL21" s="118"/>
      <c r="IM21" s="118"/>
      <c r="IN21" s="118"/>
      <c r="IO21" s="118"/>
      <c r="IP21" s="118"/>
      <c r="IQ21" s="118"/>
      <c r="IR21" s="118"/>
      <c r="IS21" s="118"/>
      <c r="IT21" s="118"/>
    </row>
    <row r="22" spans="1:254" s="119" customFormat="1" ht="67.5" customHeight="1">
      <c r="A22" s="26">
        <v>106</v>
      </c>
      <c r="B22" s="29" t="s">
        <v>173</v>
      </c>
      <c r="C22" s="27" t="s">
        <v>460</v>
      </c>
      <c r="D22" s="15" t="s">
        <v>17</v>
      </c>
      <c r="E22" s="16" t="s">
        <v>162</v>
      </c>
      <c r="F22" s="16">
        <v>9255</v>
      </c>
      <c r="G22" s="16">
        <v>3000</v>
      </c>
      <c r="H22" s="18">
        <v>2018.7</v>
      </c>
      <c r="I22" s="31">
        <v>2019.12</v>
      </c>
      <c r="J22" s="18"/>
      <c r="K22" s="18"/>
      <c r="L22" s="14"/>
      <c r="M22" s="30"/>
      <c r="N22" s="16" t="s">
        <v>174</v>
      </c>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c r="DP22" s="123"/>
      <c r="DQ22" s="123"/>
      <c r="DR22" s="123"/>
      <c r="DS22" s="123"/>
      <c r="DT22" s="123"/>
      <c r="DU22" s="123"/>
      <c r="DV22" s="123"/>
      <c r="DW22" s="123"/>
      <c r="DX22" s="123"/>
      <c r="DY22" s="123"/>
      <c r="DZ22" s="123"/>
      <c r="EA22" s="123"/>
      <c r="EB22" s="123"/>
      <c r="EC22" s="123"/>
      <c r="ED22" s="123"/>
      <c r="EE22" s="123"/>
      <c r="EF22" s="123"/>
      <c r="EG22" s="123"/>
      <c r="EH22" s="123"/>
      <c r="EI22" s="123"/>
      <c r="EJ22" s="123"/>
      <c r="EK22" s="123"/>
      <c r="EL22" s="123"/>
      <c r="EM22" s="123"/>
      <c r="EN22" s="123"/>
      <c r="EO22" s="123"/>
      <c r="EP22" s="123"/>
      <c r="EQ22" s="123"/>
      <c r="ER22" s="123"/>
      <c r="ES22" s="123"/>
      <c r="ET22" s="123"/>
      <c r="EU22" s="123"/>
      <c r="EV22" s="123"/>
      <c r="EW22" s="123"/>
      <c r="EX22" s="123"/>
      <c r="EY22" s="123"/>
      <c r="EZ22" s="123"/>
      <c r="FA22" s="123"/>
      <c r="FB22" s="123"/>
      <c r="FC22" s="123"/>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17"/>
      <c r="GH22" s="117"/>
      <c r="GI22" s="117"/>
      <c r="GJ22" s="117"/>
      <c r="GK22" s="117"/>
      <c r="GL22" s="117"/>
      <c r="GM22" s="117"/>
      <c r="GN22" s="117"/>
      <c r="GO22" s="117"/>
      <c r="GP22" s="117"/>
      <c r="GQ22" s="117"/>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c r="IH22" s="118"/>
      <c r="II22" s="118"/>
      <c r="IJ22" s="118"/>
      <c r="IK22" s="118"/>
      <c r="IL22" s="118"/>
      <c r="IM22" s="118"/>
      <c r="IN22" s="118"/>
      <c r="IO22" s="118"/>
      <c r="IP22" s="118"/>
      <c r="IQ22" s="118"/>
      <c r="IR22" s="118"/>
      <c r="IS22" s="118"/>
      <c r="IT22" s="118"/>
    </row>
    <row r="23" spans="1:254" s="107" customFormat="1" ht="25.9" customHeight="1">
      <c r="A23" s="295" t="s">
        <v>461</v>
      </c>
      <c r="B23" s="296"/>
      <c r="C23" s="7">
        <v>1</v>
      </c>
      <c r="D23" s="8"/>
      <c r="E23" s="8"/>
      <c r="F23" s="32">
        <v>14800</v>
      </c>
      <c r="G23" s="32">
        <v>8000</v>
      </c>
      <c r="H23" s="8"/>
      <c r="I23" s="8"/>
      <c r="J23" s="86"/>
      <c r="K23" s="86"/>
      <c r="L23" s="8"/>
      <c r="M23" s="10"/>
      <c r="N23" s="8"/>
    </row>
    <row r="24" spans="1:254" s="119" customFormat="1" ht="75.75" customHeight="1">
      <c r="A24" s="12">
        <v>107</v>
      </c>
      <c r="B24" s="33" t="s">
        <v>175</v>
      </c>
      <c r="C24" s="34" t="s">
        <v>176</v>
      </c>
      <c r="D24" s="15" t="s">
        <v>137</v>
      </c>
      <c r="E24" s="35" t="s">
        <v>177</v>
      </c>
      <c r="F24" s="36">
        <v>14800</v>
      </c>
      <c r="G24" s="36">
        <v>8000</v>
      </c>
      <c r="H24" s="37">
        <v>2018.1</v>
      </c>
      <c r="I24" s="16">
        <v>2020</v>
      </c>
      <c r="J24" s="16"/>
      <c r="K24" s="16"/>
      <c r="L24" s="40"/>
      <c r="M24" s="16"/>
      <c r="N24" s="37" t="s">
        <v>178</v>
      </c>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0"/>
      <c r="DZ24" s="120"/>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row>
    <row r="25" spans="1:254" s="107" customFormat="1" ht="25.9" customHeight="1">
      <c r="A25" s="295" t="s">
        <v>462</v>
      </c>
      <c r="B25" s="296"/>
      <c r="C25" s="127">
        <v>2</v>
      </c>
      <c r="D25" s="8"/>
      <c r="E25" s="8"/>
      <c r="F25" s="9">
        <f>SUM(F26:F27)</f>
        <v>13450</v>
      </c>
      <c r="G25" s="9">
        <f>SUM(G26:G27)</f>
        <v>5850</v>
      </c>
      <c r="H25" s="8"/>
      <c r="I25" s="8"/>
      <c r="J25" s="9"/>
      <c r="K25" s="9"/>
      <c r="L25" s="8"/>
      <c r="M25" s="10"/>
      <c r="N25" s="8"/>
    </row>
    <row r="26" spans="1:254" s="125" customFormat="1" ht="83.25" customHeight="1">
      <c r="A26" s="192" t="s">
        <v>463</v>
      </c>
      <c r="B26" s="193" t="s">
        <v>464</v>
      </c>
      <c r="C26" s="194" t="s">
        <v>465</v>
      </c>
      <c r="D26" s="45" t="s">
        <v>466</v>
      </c>
      <c r="E26" s="195" t="s">
        <v>467</v>
      </c>
      <c r="F26" s="196">
        <v>6090</v>
      </c>
      <c r="G26" s="196">
        <v>3000</v>
      </c>
      <c r="H26" s="45">
        <v>2019.1</v>
      </c>
      <c r="I26" s="45">
        <v>2020.12</v>
      </c>
      <c r="J26" s="45"/>
      <c r="K26" s="45"/>
      <c r="L26" s="197"/>
      <c r="M26" s="46"/>
      <c r="N26" s="195" t="s">
        <v>468</v>
      </c>
    </row>
    <row r="27" spans="1:254" s="125" customFormat="1" ht="47.25" customHeight="1">
      <c r="A27" s="192" t="s">
        <v>469</v>
      </c>
      <c r="B27" s="192" t="s">
        <v>470</v>
      </c>
      <c r="C27" s="194" t="s">
        <v>471</v>
      </c>
      <c r="D27" s="45" t="s">
        <v>472</v>
      </c>
      <c r="E27" s="195" t="s">
        <v>467</v>
      </c>
      <c r="F27" s="196">
        <v>7360</v>
      </c>
      <c r="G27" s="196">
        <v>2850</v>
      </c>
      <c r="H27" s="45">
        <v>2019.1</v>
      </c>
      <c r="I27" s="45">
        <v>2020.12</v>
      </c>
      <c r="J27" s="45"/>
      <c r="K27" s="45"/>
      <c r="L27" s="197"/>
      <c r="M27" s="46"/>
      <c r="N27" s="195" t="s">
        <v>473</v>
      </c>
    </row>
    <row r="28" spans="1:254" s="107" customFormat="1" ht="25.9" customHeight="1">
      <c r="A28" s="295" t="s">
        <v>474</v>
      </c>
      <c r="B28" s="296"/>
      <c r="C28" s="7">
        <v>3</v>
      </c>
      <c r="D28" s="8"/>
      <c r="E28" s="8"/>
      <c r="F28" s="9">
        <f>SUM(F29:F31)</f>
        <v>23521</v>
      </c>
      <c r="G28" s="9">
        <f>SUM(G29:G31)</f>
        <v>11000</v>
      </c>
      <c r="H28" s="8"/>
      <c r="I28" s="8"/>
      <c r="J28" s="9"/>
      <c r="K28" s="9"/>
      <c r="L28" s="8"/>
      <c r="M28" s="10"/>
      <c r="N28" s="8"/>
    </row>
    <row r="29" spans="1:254" s="119" customFormat="1" ht="52.5" customHeight="1">
      <c r="A29" s="12">
        <v>80</v>
      </c>
      <c r="B29" s="14" t="s">
        <v>179</v>
      </c>
      <c r="C29" s="38" t="s">
        <v>180</v>
      </c>
      <c r="D29" s="15" t="s">
        <v>137</v>
      </c>
      <c r="E29" s="15" t="s">
        <v>61</v>
      </c>
      <c r="F29" s="39">
        <v>5764</v>
      </c>
      <c r="G29" s="39">
        <v>3000</v>
      </c>
      <c r="H29" s="15">
        <v>2018</v>
      </c>
      <c r="I29" s="15">
        <v>2020</v>
      </c>
      <c r="J29" s="102"/>
      <c r="K29" s="102"/>
      <c r="L29" s="103"/>
      <c r="M29" s="103"/>
      <c r="N29" s="15" t="s">
        <v>181</v>
      </c>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17"/>
      <c r="GH29" s="117"/>
      <c r="GI29" s="117"/>
      <c r="GJ29" s="117"/>
      <c r="GK29" s="117"/>
      <c r="GL29" s="117"/>
      <c r="GM29" s="117"/>
      <c r="GN29" s="117"/>
      <c r="GO29" s="117"/>
      <c r="GP29" s="117"/>
      <c r="GQ29" s="117"/>
      <c r="GR29" s="118"/>
      <c r="GS29" s="118"/>
      <c r="GT29" s="118"/>
      <c r="GU29" s="118"/>
      <c r="GV29" s="118"/>
      <c r="GW29" s="118"/>
      <c r="GX29" s="118"/>
      <c r="GY29" s="118"/>
      <c r="GZ29" s="118"/>
      <c r="HA29" s="118"/>
      <c r="HB29" s="118"/>
      <c r="HC29" s="118"/>
      <c r="HD29" s="118"/>
      <c r="HE29" s="118"/>
      <c r="HF29" s="118"/>
      <c r="HG29" s="118"/>
      <c r="HH29" s="118"/>
      <c r="HI29" s="118"/>
      <c r="HJ29" s="118"/>
      <c r="HK29" s="118"/>
      <c r="HL29" s="118"/>
      <c r="HM29" s="118"/>
      <c r="HN29" s="118"/>
      <c r="HO29" s="118"/>
      <c r="HP29" s="118"/>
      <c r="HQ29" s="118"/>
      <c r="HR29" s="118"/>
      <c r="HS29" s="118"/>
      <c r="HT29" s="118"/>
      <c r="HU29" s="118"/>
      <c r="HV29" s="118"/>
      <c r="HW29" s="118"/>
      <c r="HX29" s="118"/>
      <c r="HY29" s="118"/>
      <c r="HZ29" s="118"/>
      <c r="IA29" s="118"/>
      <c r="IB29" s="118"/>
      <c r="IC29" s="118"/>
      <c r="ID29" s="118"/>
      <c r="IE29" s="118"/>
      <c r="IF29" s="118"/>
      <c r="IG29" s="118"/>
      <c r="IH29" s="118"/>
      <c r="II29" s="118"/>
      <c r="IJ29" s="118"/>
      <c r="IK29" s="118"/>
      <c r="IL29" s="118"/>
      <c r="IM29" s="118"/>
      <c r="IN29" s="118"/>
      <c r="IO29" s="118"/>
      <c r="IP29" s="118"/>
      <c r="IQ29" s="118"/>
      <c r="IR29" s="118"/>
      <c r="IS29" s="118"/>
      <c r="IT29" s="118"/>
    </row>
    <row r="30" spans="1:254" s="119" customFormat="1" ht="56.25" customHeight="1">
      <c r="A30" s="26">
        <v>99</v>
      </c>
      <c r="B30" s="40" t="s">
        <v>182</v>
      </c>
      <c r="C30" s="27" t="s">
        <v>183</v>
      </c>
      <c r="D30" s="15" t="s">
        <v>184</v>
      </c>
      <c r="E30" s="16" t="s">
        <v>61</v>
      </c>
      <c r="F30" s="16">
        <v>7757</v>
      </c>
      <c r="G30" s="16">
        <v>3000</v>
      </c>
      <c r="H30" s="28">
        <v>2016</v>
      </c>
      <c r="I30" s="18">
        <v>2019</v>
      </c>
      <c r="J30" s="87"/>
      <c r="K30" s="87"/>
      <c r="L30" s="104"/>
      <c r="M30" s="103"/>
      <c r="N30" s="16" t="s">
        <v>185</v>
      </c>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0"/>
      <c r="CS30" s="120"/>
      <c r="CT30" s="120"/>
      <c r="CU30" s="120"/>
      <c r="CV30" s="120"/>
      <c r="CW30" s="120"/>
      <c r="CX30" s="120"/>
      <c r="CY30" s="120"/>
      <c r="CZ30" s="120"/>
      <c r="DA30" s="120"/>
      <c r="DB30" s="120"/>
      <c r="DC30" s="120"/>
      <c r="DD30" s="120"/>
      <c r="DE30" s="120"/>
      <c r="DF30" s="120"/>
      <c r="DG30" s="120"/>
      <c r="DH30" s="120"/>
      <c r="DI30" s="120"/>
      <c r="DJ30" s="120"/>
      <c r="DK30" s="120"/>
      <c r="DL30" s="120"/>
      <c r="DM30" s="120"/>
      <c r="DN30" s="120"/>
      <c r="DO30" s="120"/>
      <c r="DP30" s="120"/>
      <c r="DQ30" s="120"/>
      <c r="DR30" s="120"/>
      <c r="DS30" s="120"/>
      <c r="DT30" s="120"/>
      <c r="DU30" s="120"/>
      <c r="DV30" s="120"/>
      <c r="DW30" s="120"/>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120"/>
      <c r="EU30" s="120"/>
      <c r="EV30" s="120"/>
      <c r="EW30" s="120"/>
      <c r="EX30" s="120"/>
      <c r="EY30" s="120"/>
      <c r="EZ30" s="120"/>
      <c r="FA30" s="120"/>
      <c r="FB30" s="120"/>
      <c r="FC30" s="120"/>
      <c r="FD30" s="120"/>
      <c r="FE30" s="120"/>
      <c r="FF30" s="120"/>
      <c r="FG30" s="120"/>
      <c r="FH30" s="120"/>
      <c r="FI30" s="120"/>
      <c r="FJ30" s="120"/>
      <c r="FK30" s="120"/>
      <c r="FL30" s="120"/>
      <c r="FM30" s="120"/>
      <c r="FN30" s="120"/>
      <c r="FO30" s="120"/>
      <c r="FP30" s="120"/>
      <c r="FQ30" s="120"/>
      <c r="FR30" s="120"/>
      <c r="FS30" s="120"/>
      <c r="FT30" s="120"/>
      <c r="FU30" s="120"/>
      <c r="FV30" s="120"/>
      <c r="FW30" s="120"/>
      <c r="FX30" s="120"/>
      <c r="FY30" s="120"/>
      <c r="FZ30" s="120"/>
      <c r="GA30" s="120"/>
      <c r="GB30" s="120"/>
      <c r="GC30" s="120"/>
      <c r="GD30" s="120"/>
      <c r="GE30" s="120"/>
      <c r="GF30" s="120"/>
      <c r="GG30" s="117"/>
      <c r="GH30" s="117"/>
      <c r="GI30" s="117"/>
      <c r="GJ30" s="117"/>
      <c r="GK30" s="117"/>
      <c r="GL30" s="117"/>
      <c r="GM30" s="117"/>
      <c r="GN30" s="117"/>
      <c r="GO30" s="117"/>
      <c r="GP30" s="117"/>
      <c r="GQ30" s="117"/>
      <c r="GR30" s="118"/>
      <c r="GS30" s="118"/>
      <c r="GT30" s="118"/>
      <c r="GU30" s="118"/>
      <c r="GV30" s="118"/>
      <c r="GW30" s="118"/>
      <c r="GX30" s="118"/>
      <c r="GY30" s="118"/>
      <c r="GZ30" s="118"/>
      <c r="HA30" s="118"/>
      <c r="HB30" s="118"/>
      <c r="HC30" s="118"/>
      <c r="HD30" s="118"/>
      <c r="HE30" s="118"/>
      <c r="HF30" s="118"/>
      <c r="HG30" s="118"/>
      <c r="HH30" s="118"/>
      <c r="HI30" s="118"/>
      <c r="HJ30" s="118"/>
      <c r="HK30" s="118"/>
      <c r="HL30" s="118"/>
      <c r="HM30" s="118"/>
      <c r="HN30" s="118"/>
      <c r="HO30" s="118"/>
      <c r="HP30" s="118"/>
      <c r="HQ30" s="118"/>
      <c r="HR30" s="118"/>
      <c r="HS30" s="118"/>
      <c r="HT30" s="118"/>
      <c r="HU30" s="118"/>
      <c r="HV30" s="118"/>
      <c r="HW30" s="118"/>
      <c r="HX30" s="118"/>
      <c r="HY30" s="118"/>
      <c r="HZ30" s="118"/>
      <c r="IA30" s="118"/>
      <c r="IB30" s="118"/>
      <c r="IC30" s="118"/>
      <c r="ID30" s="118"/>
      <c r="IE30" s="118"/>
      <c r="IF30" s="118"/>
      <c r="IG30" s="118"/>
      <c r="IH30" s="118"/>
      <c r="II30" s="118"/>
      <c r="IJ30" s="118"/>
      <c r="IK30" s="118"/>
      <c r="IL30" s="118"/>
      <c r="IM30" s="118"/>
      <c r="IN30" s="118"/>
      <c r="IO30" s="118"/>
      <c r="IP30" s="118"/>
      <c r="IQ30" s="118"/>
      <c r="IR30" s="118"/>
      <c r="IS30" s="118"/>
      <c r="IT30" s="118"/>
    </row>
    <row r="31" spans="1:254" s="119" customFormat="1" ht="58.5" customHeight="1">
      <c r="A31" s="12">
        <v>100</v>
      </c>
      <c r="B31" s="40" t="s">
        <v>186</v>
      </c>
      <c r="C31" s="27" t="s">
        <v>187</v>
      </c>
      <c r="D31" s="15" t="s">
        <v>137</v>
      </c>
      <c r="E31" s="16" t="s">
        <v>61</v>
      </c>
      <c r="F31" s="16">
        <v>10000</v>
      </c>
      <c r="G31" s="16">
        <v>5000</v>
      </c>
      <c r="H31" s="28">
        <v>2018</v>
      </c>
      <c r="I31" s="18">
        <v>2020</v>
      </c>
      <c r="J31" s="87"/>
      <c r="K31" s="87"/>
      <c r="L31" s="104"/>
      <c r="M31" s="103"/>
      <c r="N31" s="16" t="s">
        <v>188</v>
      </c>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c r="GR31" s="118"/>
      <c r="GS31" s="118"/>
      <c r="GT31" s="118"/>
      <c r="GU31" s="118"/>
      <c r="GV31" s="118"/>
      <c r="GW31" s="118"/>
      <c r="GX31" s="118"/>
      <c r="GY31" s="118"/>
      <c r="GZ31" s="118"/>
      <c r="HA31" s="118"/>
      <c r="HB31" s="118"/>
      <c r="HC31" s="118"/>
      <c r="HD31" s="118"/>
      <c r="HE31" s="118"/>
      <c r="HF31" s="118"/>
      <c r="HG31" s="118"/>
      <c r="HH31" s="118"/>
      <c r="HI31" s="118"/>
      <c r="HJ31" s="118"/>
      <c r="HK31" s="118"/>
      <c r="HL31" s="118"/>
      <c r="HM31" s="118"/>
      <c r="HN31" s="118"/>
      <c r="HO31" s="118"/>
      <c r="HP31" s="118"/>
      <c r="HQ31" s="118"/>
      <c r="HR31" s="118"/>
      <c r="HS31" s="118"/>
      <c r="HT31" s="118"/>
      <c r="HU31" s="118"/>
      <c r="HV31" s="118"/>
      <c r="HW31" s="118"/>
      <c r="HX31" s="118"/>
      <c r="HY31" s="118"/>
      <c r="HZ31" s="118"/>
      <c r="IA31" s="118"/>
      <c r="IB31" s="118"/>
      <c r="IC31" s="118"/>
      <c r="ID31" s="118"/>
      <c r="IE31" s="118"/>
      <c r="IF31" s="118"/>
      <c r="IG31" s="118"/>
      <c r="IH31" s="118"/>
      <c r="II31" s="118"/>
      <c r="IJ31" s="118"/>
      <c r="IK31" s="118"/>
      <c r="IL31" s="118"/>
      <c r="IM31" s="118"/>
      <c r="IN31" s="118"/>
      <c r="IO31" s="118"/>
      <c r="IP31" s="118"/>
      <c r="IQ31" s="118"/>
      <c r="IR31" s="118"/>
      <c r="IS31" s="118"/>
      <c r="IT31" s="118"/>
    </row>
    <row r="32" spans="1:254" s="107" customFormat="1" ht="25.9" customHeight="1">
      <c r="A32" s="295" t="s">
        <v>475</v>
      </c>
      <c r="B32" s="296"/>
      <c r="C32" s="7">
        <v>2</v>
      </c>
      <c r="D32" s="8"/>
      <c r="E32" s="8"/>
      <c r="F32" s="9">
        <f>SUM(F33:F34)</f>
        <v>165000</v>
      </c>
      <c r="G32" s="9">
        <f>SUM(G33:G34)</f>
        <v>7000</v>
      </c>
      <c r="H32" s="8"/>
      <c r="I32" s="8"/>
      <c r="J32" s="67"/>
      <c r="K32" s="67"/>
      <c r="L32" s="8"/>
      <c r="M32" s="10"/>
      <c r="N32" s="8"/>
    </row>
    <row r="33" spans="1:254" s="120" customFormat="1" ht="121.9" customHeight="1">
      <c r="A33" s="24" t="s">
        <v>189</v>
      </c>
      <c r="B33" s="41" t="s">
        <v>190</v>
      </c>
      <c r="C33" s="14" t="s">
        <v>191</v>
      </c>
      <c r="D33" s="15" t="s">
        <v>137</v>
      </c>
      <c r="E33" s="18" t="s">
        <v>71</v>
      </c>
      <c r="F33" s="16">
        <v>5000</v>
      </c>
      <c r="G33" s="16">
        <v>2000</v>
      </c>
      <c r="H33" s="37">
        <v>2018.1</v>
      </c>
      <c r="I33" s="16">
        <v>2020</v>
      </c>
      <c r="J33" s="37"/>
      <c r="K33" s="37"/>
      <c r="L33" s="16"/>
      <c r="M33" s="19"/>
      <c r="N33" s="16" t="s">
        <v>192</v>
      </c>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19"/>
      <c r="DL33" s="119"/>
      <c r="DM33" s="119"/>
      <c r="DN33" s="119"/>
      <c r="DO33" s="119"/>
      <c r="DP33" s="119"/>
      <c r="DQ33" s="119"/>
      <c r="DR33" s="119"/>
      <c r="DS33" s="119"/>
      <c r="DT33" s="119"/>
      <c r="DU33" s="119"/>
      <c r="DV33" s="119"/>
      <c r="DW33" s="119"/>
      <c r="DX33" s="119"/>
      <c r="DY33" s="119"/>
      <c r="DZ33" s="119"/>
      <c r="EA33" s="119"/>
      <c r="EB33" s="119"/>
      <c r="EC33" s="119"/>
      <c r="ED33" s="119"/>
      <c r="EE33" s="119"/>
      <c r="EF33" s="119"/>
      <c r="EG33" s="119"/>
      <c r="EH33" s="119"/>
      <c r="EI33" s="119"/>
      <c r="EJ33" s="119"/>
      <c r="EK33" s="119"/>
      <c r="EL33" s="119"/>
      <c r="EM33" s="119"/>
      <c r="EN33" s="119"/>
      <c r="EO33" s="119"/>
      <c r="EP33" s="119"/>
      <c r="EQ33" s="119"/>
      <c r="ER33" s="119"/>
      <c r="ES33" s="119"/>
      <c r="ET33" s="119"/>
      <c r="EU33" s="119"/>
      <c r="EV33" s="119"/>
      <c r="EW33" s="119"/>
      <c r="EX33" s="119"/>
      <c r="EY33" s="119"/>
      <c r="EZ33" s="119"/>
      <c r="FA33" s="119"/>
      <c r="FB33" s="119"/>
      <c r="FC33" s="119"/>
      <c r="FD33" s="119"/>
      <c r="FE33" s="119"/>
      <c r="FF33" s="119"/>
      <c r="FG33" s="119"/>
      <c r="FH33" s="119"/>
      <c r="FI33" s="119"/>
      <c r="FJ33" s="119"/>
      <c r="FK33" s="119"/>
      <c r="FL33" s="119"/>
      <c r="FM33" s="119"/>
      <c r="FN33" s="119"/>
      <c r="FO33" s="119"/>
      <c r="FP33" s="119"/>
      <c r="FQ33" s="119"/>
      <c r="FR33" s="119"/>
      <c r="FS33" s="119"/>
      <c r="FT33" s="119"/>
      <c r="FU33" s="119"/>
      <c r="FV33" s="119"/>
      <c r="FW33" s="119"/>
      <c r="FX33" s="119"/>
      <c r="FY33" s="119"/>
      <c r="FZ33" s="119"/>
      <c r="GA33" s="119"/>
      <c r="GB33" s="119"/>
      <c r="GC33" s="119"/>
      <c r="GD33" s="119"/>
      <c r="GE33" s="119"/>
      <c r="GF33" s="119"/>
      <c r="GG33" s="119"/>
      <c r="GH33" s="119"/>
      <c r="GI33" s="119"/>
      <c r="GJ33" s="119"/>
      <c r="GK33" s="117"/>
      <c r="GL33" s="117"/>
      <c r="GM33" s="117"/>
      <c r="GN33" s="117"/>
      <c r="GO33" s="117"/>
      <c r="GP33" s="117"/>
      <c r="GQ33" s="117"/>
      <c r="GR33" s="118"/>
      <c r="GS33" s="118"/>
      <c r="GT33" s="118"/>
      <c r="GU33" s="118"/>
      <c r="GV33" s="118"/>
      <c r="GW33" s="118"/>
      <c r="GX33" s="118"/>
      <c r="GY33" s="118"/>
      <c r="GZ33" s="118"/>
      <c r="HA33" s="118"/>
      <c r="HB33" s="118"/>
      <c r="HC33" s="118"/>
      <c r="HD33" s="118"/>
      <c r="HE33" s="118"/>
      <c r="HF33" s="118"/>
      <c r="HG33" s="118"/>
      <c r="HH33" s="118"/>
      <c r="HI33" s="118"/>
      <c r="HJ33" s="118"/>
      <c r="HK33" s="118"/>
      <c r="HL33" s="118"/>
      <c r="HM33" s="118"/>
      <c r="HN33" s="118"/>
      <c r="HO33" s="118"/>
      <c r="HP33" s="118"/>
      <c r="HQ33" s="118"/>
      <c r="HR33" s="118"/>
      <c r="HS33" s="118"/>
      <c r="HT33" s="118"/>
      <c r="HU33" s="118"/>
      <c r="HV33" s="118"/>
      <c r="HW33" s="118"/>
      <c r="HX33" s="118"/>
      <c r="HY33" s="118"/>
      <c r="HZ33" s="118"/>
      <c r="IA33" s="118"/>
      <c r="IB33" s="118"/>
      <c r="IC33" s="118"/>
      <c r="ID33" s="118"/>
      <c r="IE33" s="118"/>
      <c r="IF33" s="118"/>
      <c r="IG33" s="118"/>
      <c r="IH33" s="118"/>
      <c r="II33" s="118"/>
      <c r="IJ33" s="118"/>
      <c r="IK33" s="118"/>
      <c r="IL33" s="118"/>
      <c r="IM33" s="118"/>
      <c r="IN33" s="118"/>
      <c r="IO33" s="118"/>
      <c r="IP33" s="118"/>
      <c r="IQ33" s="118"/>
      <c r="IR33" s="118"/>
      <c r="IS33" s="118"/>
      <c r="IT33" s="118"/>
    </row>
    <row r="34" spans="1:254" s="120" customFormat="1" ht="79.150000000000006" customHeight="1">
      <c r="A34" s="12">
        <v>123</v>
      </c>
      <c r="B34" s="14" t="s">
        <v>193</v>
      </c>
      <c r="C34" s="14" t="s">
        <v>194</v>
      </c>
      <c r="D34" s="18" t="s">
        <v>158</v>
      </c>
      <c r="E34" s="18" t="s">
        <v>195</v>
      </c>
      <c r="F34" s="22">
        <v>160000</v>
      </c>
      <c r="G34" s="22">
        <v>5000</v>
      </c>
      <c r="H34" s="18">
        <v>2018.12</v>
      </c>
      <c r="I34" s="18">
        <v>2022.11</v>
      </c>
      <c r="J34" s="68"/>
      <c r="K34" s="68"/>
      <c r="L34" s="18"/>
      <c r="M34" s="23"/>
      <c r="N34" s="24" t="s">
        <v>196</v>
      </c>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row>
    <row r="35" spans="1:254" s="107" customFormat="1" ht="25.9" customHeight="1">
      <c r="A35" s="295" t="s">
        <v>476</v>
      </c>
      <c r="B35" s="296"/>
      <c r="C35" s="7">
        <v>2</v>
      </c>
      <c r="D35" s="8"/>
      <c r="E35" s="8"/>
      <c r="F35" s="9">
        <f>SUM(F36:F37)</f>
        <v>22000</v>
      </c>
      <c r="G35" s="9">
        <f>SUM(G36:G37)</f>
        <v>7000</v>
      </c>
      <c r="H35" s="8"/>
      <c r="I35" s="8"/>
      <c r="J35" s="9"/>
      <c r="K35" s="9"/>
      <c r="L35" s="98"/>
      <c r="M35" s="10"/>
      <c r="N35" s="8"/>
    </row>
    <row r="36" spans="1:254" s="51" customFormat="1" ht="48" customHeight="1">
      <c r="A36" s="21">
        <v>79</v>
      </c>
      <c r="B36" s="14" t="s">
        <v>197</v>
      </c>
      <c r="C36" s="38" t="s">
        <v>198</v>
      </c>
      <c r="D36" s="18" t="s">
        <v>137</v>
      </c>
      <c r="E36" s="18" t="s">
        <v>199</v>
      </c>
      <c r="F36" s="22">
        <v>10000</v>
      </c>
      <c r="G36" s="22">
        <v>2000</v>
      </c>
      <c r="H36" s="15">
        <v>2018</v>
      </c>
      <c r="I36" s="15">
        <v>2020</v>
      </c>
      <c r="J36" s="15"/>
      <c r="K36" s="15"/>
      <c r="L36" s="38"/>
      <c r="M36" s="23"/>
      <c r="N36" s="15" t="s">
        <v>200</v>
      </c>
      <c r="GQ36" s="117"/>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row>
    <row r="37" spans="1:254" s="124" customFormat="1" ht="59.25" customHeight="1">
      <c r="A37" s="12">
        <v>81</v>
      </c>
      <c r="B37" s="41" t="s">
        <v>201</v>
      </c>
      <c r="C37" s="14" t="s">
        <v>202</v>
      </c>
      <c r="D37" s="15" t="s">
        <v>137</v>
      </c>
      <c r="E37" s="18" t="s">
        <v>203</v>
      </c>
      <c r="F37" s="16">
        <v>12000</v>
      </c>
      <c r="G37" s="16">
        <v>5000</v>
      </c>
      <c r="H37" s="15">
        <v>2018</v>
      </c>
      <c r="I37" s="15">
        <v>2020</v>
      </c>
      <c r="J37" s="15"/>
      <c r="K37" s="15"/>
      <c r="L37" s="38"/>
      <c r="M37" s="19"/>
      <c r="N37" s="16" t="s">
        <v>204</v>
      </c>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c r="EN37" s="121"/>
      <c r="EO37" s="121"/>
      <c r="EP37" s="121"/>
      <c r="EQ37" s="121"/>
      <c r="ER37" s="121"/>
      <c r="ES37" s="121"/>
      <c r="ET37" s="121"/>
      <c r="EU37" s="121"/>
      <c r="EV37" s="121"/>
      <c r="EW37" s="121"/>
      <c r="EX37" s="121"/>
      <c r="EY37" s="121"/>
      <c r="EZ37" s="121"/>
      <c r="FA37" s="121"/>
      <c r="FB37" s="121"/>
      <c r="FC37" s="121"/>
      <c r="FD37" s="121"/>
      <c r="FE37" s="121"/>
      <c r="FF37" s="121"/>
      <c r="FG37" s="121"/>
      <c r="FH37" s="121"/>
      <c r="FI37" s="121"/>
      <c r="FJ37" s="121"/>
      <c r="FK37" s="121"/>
      <c r="FL37" s="121"/>
      <c r="FM37" s="121"/>
      <c r="FN37" s="121"/>
      <c r="FO37" s="121"/>
      <c r="FP37" s="121"/>
      <c r="FQ37" s="121"/>
      <c r="FR37" s="121"/>
      <c r="FS37" s="121"/>
      <c r="FT37" s="121"/>
      <c r="FU37" s="121"/>
      <c r="FV37" s="121"/>
      <c r="FW37" s="121"/>
      <c r="FX37" s="121"/>
      <c r="FY37" s="121"/>
      <c r="FZ37" s="121"/>
      <c r="GA37" s="121"/>
      <c r="GB37" s="121"/>
      <c r="GC37" s="121"/>
      <c r="GD37" s="121"/>
      <c r="GE37" s="121"/>
      <c r="GF37" s="121"/>
      <c r="GG37" s="117"/>
      <c r="GH37" s="117"/>
      <c r="GI37" s="117"/>
      <c r="GJ37" s="117"/>
      <c r="GK37" s="117"/>
      <c r="GL37" s="117"/>
      <c r="GM37" s="117"/>
      <c r="GN37" s="117"/>
      <c r="GO37" s="117"/>
      <c r="GP37" s="117"/>
      <c r="GQ37" s="117"/>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row>
    <row r="38" spans="1:254" s="107" customFormat="1" ht="25.9" customHeight="1">
      <c r="A38" s="295" t="s">
        <v>477</v>
      </c>
      <c r="B38" s="296"/>
      <c r="C38" s="127">
        <v>5</v>
      </c>
      <c r="D38" s="8"/>
      <c r="E38" s="8"/>
      <c r="F38" s="9">
        <f>SUM(F39:F43)</f>
        <v>57600.05</v>
      </c>
      <c r="G38" s="9">
        <f>SUM(G39:G43)</f>
        <v>12500</v>
      </c>
      <c r="H38" s="8"/>
      <c r="I38" s="8"/>
      <c r="J38" s="9"/>
      <c r="K38" s="9"/>
      <c r="L38" s="98"/>
      <c r="M38" s="10"/>
      <c r="N38" s="8"/>
    </row>
    <row r="39" spans="1:254" s="120" customFormat="1" ht="66" customHeight="1">
      <c r="A39" s="21">
        <v>82</v>
      </c>
      <c r="B39" s="14" t="s">
        <v>205</v>
      </c>
      <c r="C39" s="14" t="s">
        <v>206</v>
      </c>
      <c r="D39" s="18" t="s">
        <v>17</v>
      </c>
      <c r="E39" s="18" t="s">
        <v>105</v>
      </c>
      <c r="F39" s="22">
        <v>8205.15</v>
      </c>
      <c r="G39" s="22">
        <v>1000</v>
      </c>
      <c r="H39" s="18">
        <v>2018.6</v>
      </c>
      <c r="I39" s="18">
        <v>2019.12</v>
      </c>
      <c r="J39" s="83"/>
      <c r="K39" s="83"/>
      <c r="L39" s="84"/>
      <c r="M39" s="23"/>
      <c r="N39" s="24" t="s">
        <v>207</v>
      </c>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118"/>
      <c r="GS39" s="118"/>
      <c r="GT39" s="118"/>
      <c r="GU39" s="118"/>
      <c r="GV39" s="118"/>
      <c r="GW39" s="118"/>
      <c r="GX39" s="118"/>
      <c r="GY39" s="118"/>
      <c r="GZ39" s="118"/>
      <c r="HA39" s="118"/>
      <c r="HB39" s="118"/>
      <c r="HC39" s="118"/>
      <c r="HD39" s="118"/>
      <c r="HE39" s="118"/>
      <c r="HF39" s="118"/>
      <c r="HG39" s="118"/>
      <c r="HH39" s="118"/>
      <c r="HI39" s="118"/>
      <c r="HJ39" s="118"/>
      <c r="HK39" s="118"/>
      <c r="HL39" s="118"/>
      <c r="HM39" s="118"/>
      <c r="HN39" s="118"/>
      <c r="HO39" s="118"/>
      <c r="HP39" s="118"/>
      <c r="HQ39" s="118"/>
      <c r="HR39" s="118"/>
      <c r="HS39" s="118"/>
      <c r="HT39" s="118"/>
      <c r="HU39" s="118"/>
      <c r="HV39" s="118"/>
      <c r="HW39" s="118"/>
      <c r="HX39" s="118"/>
      <c r="HY39" s="118"/>
      <c r="HZ39" s="118"/>
      <c r="IA39" s="118"/>
      <c r="IB39" s="118"/>
      <c r="IC39" s="118"/>
      <c r="ID39" s="118"/>
      <c r="IE39" s="118"/>
      <c r="IF39" s="118"/>
      <c r="IG39" s="118"/>
      <c r="IH39" s="118"/>
      <c r="II39" s="118"/>
      <c r="IJ39" s="118"/>
      <c r="IK39" s="118"/>
      <c r="IL39" s="118"/>
      <c r="IM39" s="118"/>
      <c r="IN39" s="118"/>
      <c r="IO39" s="118"/>
      <c r="IP39" s="118"/>
      <c r="IQ39" s="118"/>
      <c r="IR39" s="118"/>
      <c r="IS39" s="118"/>
      <c r="IT39" s="118"/>
    </row>
    <row r="40" spans="1:254" s="51" customFormat="1" ht="81" customHeight="1">
      <c r="A40" s="21">
        <v>83</v>
      </c>
      <c r="B40" s="14" t="s">
        <v>208</v>
      </c>
      <c r="C40" s="14" t="s">
        <v>209</v>
      </c>
      <c r="D40" s="18" t="s">
        <v>17</v>
      </c>
      <c r="E40" s="18" t="s">
        <v>105</v>
      </c>
      <c r="F40" s="22">
        <v>7894.9</v>
      </c>
      <c r="G40" s="22">
        <v>2000</v>
      </c>
      <c r="H40" s="18">
        <v>2018.6</v>
      </c>
      <c r="I40" s="18">
        <v>2019.12</v>
      </c>
      <c r="J40" s="83"/>
      <c r="K40" s="83"/>
      <c r="L40" s="84"/>
      <c r="M40" s="23"/>
      <c r="N40" s="24" t="s">
        <v>210</v>
      </c>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c r="ED40" s="117"/>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8"/>
      <c r="IP40" s="118"/>
      <c r="IQ40" s="118"/>
      <c r="IR40" s="118"/>
      <c r="IS40" s="118"/>
      <c r="IT40" s="118"/>
    </row>
    <row r="41" spans="1:254" s="120" customFormat="1" ht="55.15" customHeight="1">
      <c r="A41" s="21">
        <v>84</v>
      </c>
      <c r="B41" s="42" t="s">
        <v>211</v>
      </c>
      <c r="C41" s="42" t="s">
        <v>212</v>
      </c>
      <c r="D41" s="18" t="s">
        <v>17</v>
      </c>
      <c r="E41" s="18" t="s">
        <v>105</v>
      </c>
      <c r="F41" s="43">
        <v>4500</v>
      </c>
      <c r="G41" s="43">
        <v>2000</v>
      </c>
      <c r="H41" s="44">
        <v>2018.9</v>
      </c>
      <c r="I41" s="44">
        <v>2019.12</v>
      </c>
      <c r="J41" s="198"/>
      <c r="K41" s="198"/>
      <c r="L41" s="84"/>
      <c r="M41" s="23"/>
      <c r="N41" s="24" t="s">
        <v>213</v>
      </c>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row r="42" spans="1:254" s="51" customFormat="1" ht="60.75" customHeight="1">
      <c r="A42" s="21">
        <v>85</v>
      </c>
      <c r="B42" s="42" t="s">
        <v>214</v>
      </c>
      <c r="C42" s="42" t="s">
        <v>215</v>
      </c>
      <c r="D42" s="18" t="s">
        <v>137</v>
      </c>
      <c r="E42" s="18" t="s">
        <v>216</v>
      </c>
      <c r="F42" s="43">
        <v>11000</v>
      </c>
      <c r="G42" s="43">
        <v>5500</v>
      </c>
      <c r="H42" s="44">
        <v>2018.12</v>
      </c>
      <c r="I42" s="44">
        <v>2020</v>
      </c>
      <c r="J42" s="198"/>
      <c r="K42" s="198"/>
      <c r="L42" s="84"/>
      <c r="M42" s="23"/>
      <c r="N42" s="24" t="s">
        <v>217</v>
      </c>
      <c r="GQ42" s="120"/>
      <c r="GR42" s="120"/>
      <c r="GS42" s="120"/>
      <c r="GT42" s="120"/>
      <c r="GU42" s="120"/>
    </row>
    <row r="43" spans="1:254" s="105" customFormat="1" ht="90" customHeight="1">
      <c r="A43" s="192" t="s">
        <v>478</v>
      </c>
      <c r="B43" s="199" t="s">
        <v>479</v>
      </c>
      <c r="C43" s="199" t="s">
        <v>480</v>
      </c>
      <c r="D43" s="200" t="s">
        <v>481</v>
      </c>
      <c r="E43" s="200" t="s">
        <v>105</v>
      </c>
      <c r="F43" s="200">
        <v>26000</v>
      </c>
      <c r="G43" s="201">
        <v>2000</v>
      </c>
      <c r="H43" s="198">
        <v>2016.8</v>
      </c>
      <c r="I43" s="198">
        <v>2020.12</v>
      </c>
      <c r="J43" s="198"/>
      <c r="K43" s="198"/>
      <c r="L43" s="202"/>
      <c r="M43" s="92"/>
      <c r="N43" s="146" t="s">
        <v>482</v>
      </c>
      <c r="GQ43" s="106"/>
      <c r="GR43" s="106"/>
      <c r="GS43" s="106"/>
      <c r="GT43" s="106"/>
      <c r="GU43" s="106"/>
    </row>
    <row r="44" spans="1:254" s="107" customFormat="1" ht="25.9" customHeight="1">
      <c r="A44" s="295" t="s">
        <v>483</v>
      </c>
      <c r="B44" s="296"/>
      <c r="C44" s="110">
        <v>2</v>
      </c>
      <c r="D44" s="8"/>
      <c r="E44" s="8"/>
      <c r="F44" s="9">
        <f>SUM(F45:F46)</f>
        <v>30300</v>
      </c>
      <c r="G44" s="9">
        <f>SUM(G45:G46)</f>
        <v>10000</v>
      </c>
      <c r="H44" s="8"/>
      <c r="I44" s="8"/>
      <c r="J44" s="9"/>
      <c r="K44" s="9"/>
      <c r="L44" s="8"/>
      <c r="M44" s="10"/>
      <c r="N44" s="8"/>
    </row>
    <row r="45" spans="1:254" s="107" customFormat="1" ht="52.5" customHeight="1">
      <c r="A45" s="192" t="s">
        <v>469</v>
      </c>
      <c r="B45" s="192" t="s">
        <v>428</v>
      </c>
      <c r="C45" s="203" t="s">
        <v>484</v>
      </c>
      <c r="D45" s="45"/>
      <c r="E45" s="83" t="s">
        <v>110</v>
      </c>
      <c r="F45" s="196">
        <v>15300</v>
      </c>
      <c r="G45" s="196">
        <v>5000</v>
      </c>
      <c r="H45" s="204">
        <v>2017.1</v>
      </c>
      <c r="I45" s="205">
        <v>2020.9</v>
      </c>
      <c r="J45" s="45"/>
      <c r="K45" s="45"/>
      <c r="L45" s="83"/>
      <c r="M45" s="206"/>
      <c r="N45" s="195" t="s">
        <v>429</v>
      </c>
    </row>
    <row r="46" spans="1:254" s="107" customFormat="1" ht="66" customHeight="1">
      <c r="A46" s="192" t="s">
        <v>463</v>
      </c>
      <c r="B46" s="192" t="s">
        <v>485</v>
      </c>
      <c r="C46" s="203" t="s">
        <v>486</v>
      </c>
      <c r="D46" s="45"/>
      <c r="E46" s="83" t="s">
        <v>110</v>
      </c>
      <c r="F46" s="196">
        <v>15000</v>
      </c>
      <c r="G46" s="196">
        <v>5000</v>
      </c>
      <c r="H46" s="204">
        <v>2017.08</v>
      </c>
      <c r="I46" s="205">
        <v>2020.9</v>
      </c>
      <c r="J46" s="45"/>
      <c r="K46" s="45"/>
      <c r="L46" s="83"/>
      <c r="M46" s="206"/>
      <c r="N46" s="195" t="s">
        <v>430</v>
      </c>
    </row>
    <row r="47" spans="1:254" s="125" customFormat="1" ht="25.9" customHeight="1">
      <c r="A47" s="297" t="s">
        <v>487</v>
      </c>
      <c r="B47" s="297"/>
      <c r="C47" s="7">
        <v>4</v>
      </c>
      <c r="D47" s="45"/>
      <c r="E47" s="45"/>
      <c r="F47" s="9">
        <f>SUM(F48:F51)</f>
        <v>203432.48</v>
      </c>
      <c r="G47" s="9">
        <f>SUM(G48:G51)</f>
        <v>93706</v>
      </c>
      <c r="H47" s="45"/>
      <c r="I47" s="45"/>
      <c r="J47" s="9"/>
      <c r="K47" s="9"/>
      <c r="L47" s="45"/>
      <c r="M47" s="46"/>
      <c r="N47" s="45"/>
    </row>
    <row r="48" spans="1:254" s="51" customFormat="1" ht="76.5" customHeight="1">
      <c r="A48" s="21">
        <v>124</v>
      </c>
      <c r="B48" s="47" t="s">
        <v>218</v>
      </c>
      <c r="C48" s="47" t="s">
        <v>219</v>
      </c>
      <c r="D48" s="48" t="s">
        <v>145</v>
      </c>
      <c r="E48" s="48" t="s">
        <v>488</v>
      </c>
      <c r="F48" s="49">
        <v>49822.48</v>
      </c>
      <c r="G48" s="22">
        <v>11000</v>
      </c>
      <c r="H48" s="50">
        <v>2017.3</v>
      </c>
      <c r="I48" s="50">
        <v>2020.3</v>
      </c>
      <c r="J48" s="50"/>
      <c r="K48" s="50"/>
      <c r="L48" s="99"/>
      <c r="M48" s="23"/>
      <c r="N48" s="28" t="s">
        <v>220</v>
      </c>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c r="EH48" s="117"/>
      <c r="EI48" s="117"/>
      <c r="EJ48" s="117"/>
      <c r="EK48" s="117"/>
      <c r="EL48" s="117"/>
      <c r="EM48" s="117"/>
      <c r="EN48" s="117"/>
      <c r="EO48" s="117"/>
      <c r="EP48" s="117"/>
      <c r="EQ48" s="117"/>
      <c r="ER48" s="117"/>
      <c r="ES48" s="117"/>
      <c r="ET48" s="117"/>
      <c r="EU48" s="117"/>
      <c r="EV48" s="117"/>
      <c r="EW48" s="117"/>
      <c r="EX48" s="117"/>
      <c r="EY48" s="117"/>
      <c r="EZ48" s="117"/>
      <c r="FA48" s="117"/>
      <c r="FB48" s="117"/>
      <c r="FC48" s="117"/>
      <c r="FD48" s="117"/>
      <c r="FE48" s="117"/>
      <c r="FF48" s="117"/>
      <c r="FG48" s="117"/>
      <c r="FH48" s="117"/>
      <c r="FI48" s="117"/>
      <c r="FJ48" s="117"/>
      <c r="FK48" s="117"/>
      <c r="FL48" s="117"/>
      <c r="FM48" s="117"/>
      <c r="FN48" s="117"/>
      <c r="FO48" s="117"/>
      <c r="FP48" s="117"/>
      <c r="FQ48" s="117"/>
      <c r="FR48" s="117"/>
      <c r="FS48" s="117"/>
      <c r="FT48" s="117"/>
      <c r="FU48" s="117"/>
      <c r="FV48" s="117"/>
      <c r="FW48" s="117"/>
      <c r="FX48" s="117"/>
      <c r="FY48" s="117"/>
      <c r="FZ48" s="117"/>
      <c r="GA48" s="117"/>
      <c r="GB48" s="117"/>
      <c r="GC48" s="117"/>
      <c r="GD48" s="117"/>
      <c r="GE48" s="117"/>
      <c r="GF48" s="117"/>
      <c r="GG48" s="117"/>
      <c r="GH48" s="117"/>
      <c r="GI48" s="117"/>
      <c r="GJ48" s="117"/>
      <c r="GK48" s="117"/>
      <c r="GL48" s="117"/>
      <c r="GM48" s="117"/>
      <c r="GN48" s="117"/>
      <c r="GO48" s="117"/>
      <c r="GP48" s="117"/>
      <c r="GQ48" s="117"/>
      <c r="GR48" s="120"/>
      <c r="GS48" s="120"/>
      <c r="GT48" s="120"/>
      <c r="GU48" s="120"/>
      <c r="GV48" s="118"/>
      <c r="GW48" s="118"/>
      <c r="GX48" s="118"/>
      <c r="GY48" s="118"/>
      <c r="GZ48" s="118"/>
      <c r="HA48" s="118"/>
      <c r="HB48" s="118"/>
      <c r="HC48" s="118"/>
      <c r="HD48" s="118"/>
      <c r="HE48" s="118"/>
      <c r="HF48" s="118"/>
      <c r="HG48" s="118"/>
      <c r="HH48" s="118"/>
      <c r="HI48" s="118"/>
      <c r="HJ48" s="118"/>
      <c r="HK48" s="118"/>
      <c r="HL48" s="118"/>
      <c r="HM48" s="118"/>
      <c r="HN48" s="118"/>
      <c r="HO48" s="118"/>
      <c r="HP48" s="118"/>
      <c r="HQ48" s="118"/>
      <c r="HR48" s="118"/>
      <c r="HS48" s="118"/>
      <c r="HT48" s="118"/>
      <c r="HU48" s="118"/>
      <c r="HV48" s="118"/>
      <c r="HW48" s="118"/>
      <c r="HX48" s="118"/>
      <c r="HY48" s="118"/>
      <c r="HZ48" s="118"/>
      <c r="IA48" s="118"/>
      <c r="IB48" s="118"/>
      <c r="IC48" s="118"/>
      <c r="ID48" s="118"/>
      <c r="IE48" s="118"/>
      <c r="IF48" s="118"/>
      <c r="IG48" s="118"/>
      <c r="IH48" s="118"/>
      <c r="II48" s="118"/>
      <c r="IJ48" s="118"/>
      <c r="IK48" s="118"/>
      <c r="IL48" s="118"/>
      <c r="IM48" s="118"/>
      <c r="IN48" s="118"/>
      <c r="IO48" s="118"/>
      <c r="IP48" s="118"/>
      <c r="IQ48" s="118"/>
      <c r="IR48" s="118"/>
      <c r="IS48" s="118"/>
      <c r="IT48" s="118"/>
    </row>
    <row r="49" spans="1:254" s="120" customFormat="1" ht="82.5" customHeight="1">
      <c r="A49" s="12">
        <v>92</v>
      </c>
      <c r="B49" s="52" t="s">
        <v>221</v>
      </c>
      <c r="C49" s="52" t="s">
        <v>489</v>
      </c>
      <c r="D49" s="15" t="s">
        <v>70</v>
      </c>
      <c r="E49" s="53" t="s">
        <v>119</v>
      </c>
      <c r="F49" s="54">
        <v>6000</v>
      </c>
      <c r="G49" s="54">
        <v>1500</v>
      </c>
      <c r="H49" s="28">
        <v>2017</v>
      </c>
      <c r="I49" s="18">
        <v>2019</v>
      </c>
      <c r="J49" s="207"/>
      <c r="K49" s="207"/>
      <c r="L49" s="99"/>
      <c r="M49" s="23"/>
      <c r="N49" s="55" t="s">
        <v>123</v>
      </c>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3"/>
      <c r="EL49" s="123"/>
      <c r="EM49" s="123"/>
      <c r="EN49" s="123"/>
      <c r="EO49" s="123"/>
      <c r="EP49" s="123"/>
      <c r="EQ49" s="123"/>
      <c r="ER49" s="123"/>
      <c r="ES49" s="123"/>
      <c r="ET49" s="123"/>
      <c r="EU49" s="123"/>
      <c r="EV49" s="123"/>
      <c r="EW49" s="123"/>
      <c r="EX49" s="123"/>
      <c r="EY49" s="123"/>
      <c r="EZ49" s="123"/>
      <c r="FA49" s="123"/>
      <c r="FB49" s="123"/>
      <c r="FC49" s="123"/>
      <c r="FD49" s="123"/>
      <c r="FE49" s="123"/>
      <c r="FF49" s="123"/>
      <c r="FG49" s="123"/>
      <c r="FH49" s="123"/>
      <c r="FI49" s="123"/>
      <c r="FJ49" s="123"/>
      <c r="FK49" s="123"/>
      <c r="FL49" s="123"/>
      <c r="FM49" s="123"/>
      <c r="FN49" s="123"/>
      <c r="FO49" s="123"/>
      <c r="FP49" s="123"/>
      <c r="FQ49" s="123"/>
      <c r="FR49" s="123"/>
      <c r="FS49" s="123"/>
      <c r="FT49" s="123"/>
      <c r="FU49" s="123"/>
      <c r="FV49" s="123"/>
      <c r="FW49" s="123"/>
      <c r="FX49" s="123"/>
      <c r="FY49" s="123"/>
      <c r="FZ49" s="123"/>
      <c r="GA49" s="123"/>
      <c r="GB49" s="123"/>
      <c r="GC49" s="123"/>
      <c r="GD49" s="123"/>
      <c r="GE49" s="123"/>
      <c r="GF49" s="123"/>
      <c r="GG49" s="51"/>
      <c r="GH49" s="51"/>
      <c r="GI49" s="51"/>
      <c r="GJ49" s="51"/>
      <c r="GK49" s="51"/>
      <c r="GL49" s="51"/>
      <c r="GM49" s="51"/>
      <c r="GN49" s="51"/>
      <c r="GO49" s="51"/>
      <c r="GP49" s="51"/>
      <c r="GQ49" s="51"/>
      <c r="GV49" s="118"/>
      <c r="GW49" s="118"/>
      <c r="GX49" s="118"/>
      <c r="GY49" s="118"/>
      <c r="GZ49" s="118"/>
      <c r="HA49" s="118"/>
      <c r="HB49" s="118"/>
      <c r="HC49" s="118"/>
      <c r="HD49" s="118"/>
      <c r="HE49" s="118"/>
      <c r="HF49" s="118"/>
      <c r="HG49" s="118"/>
      <c r="HH49" s="118"/>
      <c r="HI49" s="118"/>
      <c r="HJ49" s="118"/>
      <c r="HK49" s="118"/>
      <c r="HL49" s="118"/>
      <c r="HM49" s="118"/>
      <c r="HN49" s="118"/>
      <c r="HO49" s="118"/>
      <c r="HP49" s="118"/>
      <c r="HQ49" s="118"/>
      <c r="HR49" s="118"/>
      <c r="HS49" s="118"/>
      <c r="HT49" s="118"/>
      <c r="HU49" s="118"/>
      <c r="HV49" s="118"/>
      <c r="HW49" s="118"/>
      <c r="HX49" s="118"/>
      <c r="HY49" s="118"/>
      <c r="HZ49" s="118"/>
      <c r="IA49" s="118"/>
      <c r="IB49" s="118"/>
      <c r="IC49" s="118"/>
      <c r="ID49" s="118"/>
      <c r="IE49" s="118"/>
      <c r="IF49" s="118"/>
      <c r="IG49" s="118"/>
      <c r="IH49" s="118"/>
      <c r="II49" s="118"/>
      <c r="IJ49" s="118"/>
      <c r="IK49" s="118"/>
      <c r="IL49" s="118"/>
      <c r="IM49" s="118"/>
      <c r="IN49" s="118"/>
      <c r="IO49" s="118"/>
      <c r="IP49" s="118"/>
      <c r="IQ49" s="118"/>
      <c r="IR49" s="118"/>
      <c r="IS49" s="118"/>
      <c r="IT49" s="118"/>
    </row>
    <row r="50" spans="1:254" s="121" customFormat="1" ht="57.75" customHeight="1">
      <c r="A50" s="56">
        <v>108</v>
      </c>
      <c r="B50" s="47" t="s">
        <v>222</v>
      </c>
      <c r="C50" s="14" t="s">
        <v>223</v>
      </c>
      <c r="D50" s="28" t="s">
        <v>137</v>
      </c>
      <c r="E50" s="18" t="s">
        <v>119</v>
      </c>
      <c r="F50" s="22">
        <v>9404</v>
      </c>
      <c r="G50" s="57">
        <v>3000</v>
      </c>
      <c r="H50" s="18">
        <v>2018.1</v>
      </c>
      <c r="I50" s="16">
        <v>2020</v>
      </c>
      <c r="J50" s="208"/>
      <c r="K50" s="208"/>
      <c r="L50" s="209"/>
      <c r="M50" s="23"/>
      <c r="N50" s="18" t="s">
        <v>224</v>
      </c>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120"/>
      <c r="GR50" s="120"/>
      <c r="GS50" s="120"/>
      <c r="GT50" s="120"/>
      <c r="GU50" s="120"/>
      <c r="GV50" s="118"/>
      <c r="GW50" s="118"/>
      <c r="GX50" s="118"/>
      <c r="GY50" s="118"/>
      <c r="GZ50" s="118"/>
      <c r="HA50" s="118"/>
      <c r="HB50" s="118"/>
      <c r="HC50" s="118"/>
      <c r="HD50" s="118"/>
      <c r="HE50" s="118"/>
      <c r="HF50" s="118"/>
      <c r="HG50" s="118"/>
      <c r="HH50" s="118"/>
      <c r="HI50" s="118"/>
      <c r="HJ50" s="118"/>
      <c r="HK50" s="118"/>
      <c r="HL50" s="118"/>
      <c r="HM50" s="118"/>
      <c r="HN50" s="118"/>
      <c r="HO50" s="118"/>
      <c r="HP50" s="118"/>
      <c r="HQ50" s="118"/>
      <c r="HR50" s="118"/>
      <c r="HS50" s="118"/>
      <c r="HT50" s="118"/>
      <c r="HU50" s="118"/>
      <c r="HV50" s="118"/>
      <c r="HW50" s="118"/>
      <c r="HX50" s="118"/>
      <c r="HY50" s="118"/>
      <c r="HZ50" s="118"/>
      <c r="IA50" s="118"/>
      <c r="IB50" s="118"/>
      <c r="IC50" s="118"/>
      <c r="ID50" s="118"/>
      <c r="IE50" s="118"/>
      <c r="IF50" s="118"/>
      <c r="IG50" s="118"/>
      <c r="IH50" s="118"/>
      <c r="II50" s="118"/>
      <c r="IJ50" s="118"/>
      <c r="IK50" s="118"/>
      <c r="IL50" s="118"/>
      <c r="IM50" s="118"/>
      <c r="IN50" s="118"/>
      <c r="IO50" s="118"/>
      <c r="IP50" s="118"/>
      <c r="IQ50" s="118"/>
      <c r="IR50" s="118"/>
      <c r="IS50" s="118"/>
      <c r="IT50" s="118"/>
    </row>
    <row r="51" spans="1:254" s="51" customFormat="1" ht="72" customHeight="1">
      <c r="A51" s="56">
        <v>93</v>
      </c>
      <c r="B51" s="47" t="s">
        <v>225</v>
      </c>
      <c r="C51" s="27" t="s">
        <v>226</v>
      </c>
      <c r="D51" s="28" t="s">
        <v>227</v>
      </c>
      <c r="E51" s="28" t="s">
        <v>228</v>
      </c>
      <c r="F51" s="16">
        <v>138206</v>
      </c>
      <c r="G51" s="16">
        <v>78206</v>
      </c>
      <c r="H51" s="18">
        <v>2019</v>
      </c>
      <c r="I51" s="58">
        <v>2020</v>
      </c>
      <c r="J51" s="18"/>
      <c r="K51" s="18"/>
      <c r="L51" s="14"/>
      <c r="M51" s="23"/>
      <c r="N51" s="59" t="s">
        <v>229</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118"/>
      <c r="GR51" s="118"/>
      <c r="GS51" s="118"/>
      <c r="GT51" s="118"/>
      <c r="GU51" s="118"/>
      <c r="GV51" s="118"/>
      <c r="GW51" s="118"/>
      <c r="GX51" s="118"/>
      <c r="GY51" s="118"/>
      <c r="GZ51" s="118"/>
      <c r="HA51" s="118"/>
      <c r="HB51" s="118"/>
      <c r="HC51" s="118"/>
      <c r="HD51" s="118"/>
      <c r="HE51" s="118"/>
      <c r="HF51" s="118"/>
      <c r="HG51" s="118"/>
      <c r="HH51" s="118"/>
      <c r="HI51" s="118"/>
      <c r="HJ51" s="118"/>
      <c r="HK51" s="118"/>
      <c r="HL51" s="118"/>
      <c r="HM51" s="118"/>
      <c r="HN51" s="118"/>
      <c r="HO51" s="118"/>
      <c r="HP51" s="118"/>
      <c r="HQ51" s="118"/>
      <c r="HR51" s="118"/>
      <c r="HS51" s="118"/>
      <c r="HT51" s="118"/>
      <c r="HU51" s="118"/>
      <c r="HV51" s="118"/>
      <c r="HW51" s="118"/>
      <c r="HX51" s="118"/>
      <c r="HY51" s="118"/>
      <c r="HZ51" s="118"/>
      <c r="IA51" s="118"/>
      <c r="IB51" s="118"/>
      <c r="IC51" s="118"/>
      <c r="ID51" s="118"/>
      <c r="IE51" s="118"/>
      <c r="IF51" s="118"/>
      <c r="IG51" s="118"/>
      <c r="IH51" s="118"/>
      <c r="II51" s="118"/>
      <c r="IJ51" s="118"/>
      <c r="IK51" s="118"/>
      <c r="IL51" s="118"/>
      <c r="IM51" s="118"/>
      <c r="IN51" s="118"/>
      <c r="IO51" s="118"/>
      <c r="IP51" s="118"/>
      <c r="IQ51" s="118"/>
      <c r="IR51" s="118"/>
      <c r="IS51" s="118"/>
      <c r="IT51" s="118"/>
    </row>
    <row r="52" spans="1:254" ht="28.9" customHeight="1">
      <c r="A52" s="298" t="s">
        <v>454</v>
      </c>
      <c r="B52" s="298"/>
      <c r="C52" s="210"/>
      <c r="D52" s="210"/>
      <c r="E52" s="210"/>
      <c r="F52" s="211"/>
      <c r="G52" s="211"/>
      <c r="H52" s="210"/>
      <c r="I52" s="210"/>
      <c r="J52" s="210"/>
      <c r="K52" s="210"/>
      <c r="L52" s="210"/>
      <c r="M52" s="210"/>
      <c r="N52" s="210"/>
    </row>
    <row r="53" spans="1:254" ht="21.75" customHeight="1">
      <c r="A53" s="280" t="s">
        <v>455</v>
      </c>
      <c r="B53" s="281"/>
      <c r="C53" s="281"/>
      <c r="D53" s="281"/>
      <c r="E53" s="281"/>
      <c r="F53" s="281"/>
      <c r="G53" s="281"/>
      <c r="H53" s="281"/>
      <c r="I53" s="281"/>
      <c r="J53" s="281"/>
      <c r="K53" s="281"/>
      <c r="L53" s="281"/>
      <c r="M53" s="281"/>
      <c r="N53" s="281"/>
    </row>
  </sheetData>
  <mergeCells count="22">
    <mergeCell ref="A53:N53"/>
    <mergeCell ref="A52:B52"/>
    <mergeCell ref="L3:N3"/>
    <mergeCell ref="A4:A5"/>
    <mergeCell ref="B4:E4"/>
    <mergeCell ref="F4:I4"/>
    <mergeCell ref="A35:B35"/>
    <mergeCell ref="A3:D3"/>
    <mergeCell ref="A8:B8"/>
    <mergeCell ref="A44:B44"/>
    <mergeCell ref="A47:B47"/>
    <mergeCell ref="A17:B17"/>
    <mergeCell ref="A23:B23"/>
    <mergeCell ref="A25:B25"/>
    <mergeCell ref="A28:B28"/>
    <mergeCell ref="A38:B38"/>
    <mergeCell ref="A1:B1"/>
    <mergeCell ref="A2:N2"/>
    <mergeCell ref="E3:K3"/>
    <mergeCell ref="A32:B32"/>
    <mergeCell ref="J4:M4"/>
    <mergeCell ref="A11:B11"/>
  </mergeCells>
  <phoneticPr fontId="6" type="noConversion"/>
  <conditionalFormatting sqref="L30:L31">
    <cfRule type="expression" dxfId="1" priority="1" stopIfTrue="1">
      <formula>AND(ISNUMBER(#REF!),#REF!&lt;200)</formula>
    </cfRule>
    <cfRule type="expression" dxfId="0" priority="2" stopIfTrue="1">
      <formula>AND(ISNUMBER(#REF!),#REF!&lt;200)</formula>
    </cfRule>
  </conditionalFormatting>
  <dataValidations count="5">
    <dataValidation type="date" allowBlank="1" showInputMessage="1" showErrorMessage="1" sqref="H12:H14 H19 H31">
      <formula1>2012</formula1>
      <formula2>2022</formula2>
    </dataValidation>
    <dataValidation type="textLength" allowBlank="1" showInputMessage="1" showErrorMessage="1" sqref="J30:L30 C24 C50 C12 C48 C18:C19 C30">
      <formula1>1</formula1>
      <formula2>60</formula2>
    </dataValidation>
    <dataValidation type="date" allowBlank="1" showInputMessage="1" showErrorMessage="1" sqref="I29:I31 I12:I14 I36 I19:I22">
      <formula1>2019</formula1>
      <formula2>2025</formula2>
    </dataValidation>
    <dataValidation type="list" allowBlank="1" showInputMessage="1" showErrorMessage="1" sqref="E37 E18:E22 E24 E13 E50 E29:E31 E39">
      <formula1>"楚雄市,双柏县,牟定县,南华县,姚安县,大姚县,永仁县,元谋县,武定县,禄丰县"</formula1>
    </dataValidation>
    <dataValidation type="date" allowBlank="1" showInputMessage="1" showErrorMessage="1" sqref="M37 M21:M22 M33 M39">
      <formula1>201201</formula1>
      <formula2>202512</formula2>
    </dataValidation>
  </dataValidations>
  <pageMargins left="0.19685039370078741" right="0.19685039370078741" top="0.19685039370078741" bottom="0.19685039370078741" header="0.31496062992125984" footer="0.31496062992125984"/>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sheetPr>
    <tabColor rgb="FFFFFF00"/>
  </sheetPr>
  <dimension ref="A1:IT58"/>
  <sheetViews>
    <sheetView topLeftCell="A46" workbookViewId="0">
      <selection activeCell="U25" sqref="U25"/>
    </sheetView>
  </sheetViews>
  <sheetFormatPr defaultRowHeight="13.5"/>
  <cols>
    <col min="1" max="1" width="4" style="131" customWidth="1"/>
    <col min="2" max="2" width="13.125" style="131" customWidth="1"/>
    <col min="3" max="3" width="29.375" style="131" customWidth="1"/>
    <col min="4" max="4" width="5.5" style="131" customWidth="1"/>
    <col min="5" max="5" width="6.5" style="131" customWidth="1"/>
    <col min="6" max="6" width="7.625" style="131" customWidth="1"/>
    <col min="7" max="7" width="6.875" style="131" customWidth="1"/>
    <col min="8" max="8" width="6.5" style="131" customWidth="1"/>
    <col min="9" max="9" width="5.625" style="131" customWidth="1"/>
    <col min="10" max="10" width="6.75" style="131" customWidth="1"/>
    <col min="11" max="11" width="5.625" style="131" customWidth="1"/>
    <col min="12" max="12" width="22.875" style="131" customWidth="1"/>
    <col min="13" max="13" width="13.5" style="131" customWidth="1"/>
    <col min="14" max="14" width="13" style="131" customWidth="1"/>
    <col min="15" max="16384" width="9" style="131"/>
  </cols>
  <sheetData>
    <row r="1" spans="1:201" s="218" customFormat="1" ht="18" customHeight="1">
      <c r="A1" s="301" t="s">
        <v>336</v>
      </c>
      <c r="B1" s="301"/>
      <c r="C1" s="213"/>
      <c r="D1" s="214"/>
      <c r="E1" s="214"/>
      <c r="F1" s="215"/>
      <c r="G1" s="215"/>
      <c r="H1" s="214"/>
      <c r="I1" s="214"/>
      <c r="J1" s="214"/>
      <c r="K1" s="214"/>
      <c r="L1" s="214"/>
      <c r="M1" s="216"/>
      <c r="N1" s="217"/>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4"/>
      <c r="DR1" s="214"/>
      <c r="DS1" s="214"/>
      <c r="DT1" s="214"/>
      <c r="DU1" s="214"/>
      <c r="DV1" s="214"/>
      <c r="DW1" s="214"/>
      <c r="DX1" s="214"/>
      <c r="DY1" s="214"/>
      <c r="DZ1" s="214"/>
      <c r="EA1" s="214"/>
      <c r="EB1" s="214"/>
      <c r="EC1" s="214"/>
      <c r="ED1" s="214"/>
      <c r="EE1" s="214"/>
      <c r="EF1" s="214"/>
      <c r="EG1" s="214"/>
      <c r="EH1" s="214"/>
      <c r="EI1" s="214"/>
      <c r="EJ1" s="214"/>
      <c r="EK1" s="214"/>
      <c r="EL1" s="214"/>
      <c r="EM1" s="214"/>
      <c r="EN1" s="214"/>
      <c r="EO1" s="214"/>
      <c r="EP1" s="214"/>
      <c r="EQ1" s="214"/>
      <c r="ER1" s="214"/>
      <c r="ES1" s="214"/>
      <c r="ET1" s="214"/>
      <c r="EU1" s="214"/>
      <c r="EV1" s="214"/>
      <c r="EW1" s="214"/>
      <c r="EX1" s="214"/>
      <c r="EY1" s="214"/>
      <c r="EZ1" s="214"/>
      <c r="FA1" s="214"/>
      <c r="FB1" s="214"/>
      <c r="FC1" s="214"/>
      <c r="FD1" s="214"/>
      <c r="FE1" s="214"/>
      <c r="FF1" s="214"/>
      <c r="FG1" s="214"/>
      <c r="FH1" s="214"/>
      <c r="FI1" s="214"/>
      <c r="FJ1" s="214"/>
      <c r="FK1" s="214"/>
      <c r="FL1" s="214"/>
      <c r="FM1" s="214"/>
      <c r="FN1" s="214"/>
      <c r="FO1" s="214"/>
      <c r="FP1" s="214"/>
      <c r="FQ1" s="214"/>
      <c r="FR1" s="214"/>
      <c r="FS1" s="214"/>
      <c r="FT1" s="214"/>
      <c r="FU1" s="214"/>
      <c r="FV1" s="214"/>
      <c r="FW1" s="214"/>
      <c r="FX1" s="214"/>
      <c r="FY1" s="214"/>
      <c r="FZ1" s="214"/>
      <c r="GA1" s="214"/>
      <c r="GB1" s="214"/>
      <c r="GC1" s="214"/>
      <c r="GD1" s="214"/>
      <c r="GE1" s="214"/>
      <c r="GF1" s="214"/>
      <c r="GG1" s="214"/>
      <c r="GH1" s="214"/>
      <c r="GI1" s="214"/>
      <c r="GJ1" s="214"/>
      <c r="GK1" s="214"/>
      <c r="GL1" s="214"/>
      <c r="GM1" s="214"/>
      <c r="GN1" s="214"/>
      <c r="GO1" s="214"/>
      <c r="GP1" s="214"/>
      <c r="GQ1" s="214"/>
      <c r="GR1" s="214"/>
      <c r="GS1" s="214"/>
    </row>
    <row r="2" spans="1:201" s="218" customFormat="1" ht="40.15" customHeight="1">
      <c r="A2" s="302" t="s">
        <v>440</v>
      </c>
      <c r="B2" s="302"/>
      <c r="C2" s="302"/>
      <c r="D2" s="302"/>
      <c r="E2" s="302"/>
      <c r="F2" s="302"/>
      <c r="G2" s="302"/>
      <c r="H2" s="302"/>
      <c r="I2" s="302"/>
      <c r="J2" s="302"/>
      <c r="K2" s="302"/>
      <c r="L2" s="302"/>
      <c r="M2" s="302"/>
      <c r="N2" s="302"/>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c r="ED2" s="214"/>
      <c r="EE2" s="214"/>
      <c r="EF2" s="214"/>
      <c r="EG2" s="214"/>
      <c r="EH2" s="214"/>
      <c r="EI2" s="214"/>
      <c r="EJ2" s="214"/>
      <c r="EK2" s="214"/>
      <c r="EL2" s="214"/>
      <c r="EM2" s="214"/>
      <c r="EN2" s="214"/>
      <c r="EO2" s="214"/>
      <c r="EP2" s="214"/>
      <c r="EQ2" s="214"/>
      <c r="ER2" s="214"/>
      <c r="ES2" s="214"/>
      <c r="ET2" s="214"/>
      <c r="EU2" s="214"/>
      <c r="EV2" s="214"/>
      <c r="EW2" s="214"/>
      <c r="EX2" s="214"/>
      <c r="EY2" s="214"/>
      <c r="EZ2" s="214"/>
      <c r="FA2" s="214"/>
      <c r="FB2" s="214"/>
      <c r="FC2" s="214"/>
      <c r="FD2" s="214"/>
      <c r="FE2" s="214"/>
      <c r="FF2" s="214"/>
      <c r="FG2" s="214"/>
      <c r="FH2" s="214"/>
      <c r="FI2" s="214"/>
      <c r="FJ2" s="214"/>
      <c r="FK2" s="214"/>
      <c r="FL2" s="214"/>
      <c r="FM2" s="214"/>
      <c r="FN2" s="214"/>
      <c r="FO2" s="214"/>
      <c r="FP2" s="214"/>
      <c r="FQ2" s="214"/>
      <c r="FR2" s="214"/>
      <c r="FS2" s="214"/>
      <c r="FT2" s="214"/>
      <c r="FU2" s="214"/>
      <c r="FV2" s="214"/>
      <c r="FW2" s="214"/>
      <c r="FX2" s="214"/>
      <c r="FY2" s="214"/>
      <c r="FZ2" s="214"/>
      <c r="GA2" s="214"/>
      <c r="GB2" s="214"/>
      <c r="GC2" s="214"/>
      <c r="GD2" s="214"/>
      <c r="GE2" s="214"/>
      <c r="GF2" s="214"/>
      <c r="GG2" s="214"/>
      <c r="GH2" s="214"/>
      <c r="GI2" s="214"/>
      <c r="GJ2" s="214"/>
      <c r="GK2" s="214"/>
      <c r="GL2" s="214"/>
      <c r="GM2" s="214"/>
      <c r="GN2" s="214"/>
      <c r="GO2" s="214"/>
      <c r="GP2" s="214"/>
      <c r="GQ2" s="214"/>
      <c r="GR2" s="214"/>
      <c r="GS2" s="214"/>
    </row>
    <row r="3" spans="1:201" s="133" customFormat="1" ht="25.9" customHeight="1">
      <c r="A3" s="275" t="s">
        <v>130</v>
      </c>
      <c r="B3" s="275"/>
      <c r="C3" s="275"/>
      <c r="D3" s="275"/>
      <c r="E3" s="285" t="s">
        <v>445</v>
      </c>
      <c r="F3" s="286"/>
      <c r="G3" s="286"/>
      <c r="H3" s="286"/>
      <c r="I3" s="286"/>
      <c r="J3" s="286"/>
      <c r="K3" s="286"/>
      <c r="L3" s="279" t="s">
        <v>131</v>
      </c>
      <c r="M3" s="279"/>
      <c r="N3" s="279"/>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row>
    <row r="4" spans="1:201" ht="24.6" customHeight="1">
      <c r="A4" s="283" t="s">
        <v>442</v>
      </c>
      <c r="B4" s="273" t="s">
        <v>1</v>
      </c>
      <c r="C4" s="273"/>
      <c r="D4" s="273"/>
      <c r="E4" s="273"/>
      <c r="F4" s="273" t="s">
        <v>133</v>
      </c>
      <c r="G4" s="273"/>
      <c r="H4" s="273"/>
      <c r="I4" s="273"/>
      <c r="J4" s="273" t="s">
        <v>132</v>
      </c>
      <c r="K4" s="273"/>
      <c r="L4" s="273"/>
      <c r="M4" s="273"/>
      <c r="N4" s="134"/>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row>
    <row r="5" spans="1:201" s="81" customFormat="1" ht="54.6" customHeight="1">
      <c r="A5" s="284"/>
      <c r="B5" s="135" t="s">
        <v>3</v>
      </c>
      <c r="C5" s="135" t="s">
        <v>4</v>
      </c>
      <c r="D5" s="135" t="s">
        <v>5</v>
      </c>
      <c r="E5" s="135" t="s">
        <v>6</v>
      </c>
      <c r="F5" s="135" t="s">
        <v>7</v>
      </c>
      <c r="G5" s="135" t="s">
        <v>451</v>
      </c>
      <c r="H5" s="135" t="s">
        <v>8</v>
      </c>
      <c r="I5" s="135" t="s">
        <v>9</v>
      </c>
      <c r="J5" s="135" t="s">
        <v>490</v>
      </c>
      <c r="K5" s="135" t="s">
        <v>10</v>
      </c>
      <c r="L5" s="135" t="s">
        <v>11</v>
      </c>
      <c r="M5" s="135" t="s">
        <v>12</v>
      </c>
      <c r="N5" s="135" t="s">
        <v>2</v>
      </c>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row>
    <row r="6" spans="1:201" ht="25.9" customHeight="1">
      <c r="A6" s="219">
        <v>1</v>
      </c>
      <c r="B6" s="219">
        <v>2</v>
      </c>
      <c r="C6" s="219">
        <v>3</v>
      </c>
      <c r="D6" s="219">
        <v>4</v>
      </c>
      <c r="E6" s="219">
        <v>5</v>
      </c>
      <c r="F6" s="219">
        <v>6</v>
      </c>
      <c r="G6" s="219">
        <v>7</v>
      </c>
      <c r="H6" s="219">
        <v>8</v>
      </c>
      <c r="I6" s="219">
        <v>9</v>
      </c>
      <c r="J6" s="219">
        <v>10</v>
      </c>
      <c r="K6" s="219">
        <v>11</v>
      </c>
      <c r="L6" s="219">
        <v>12</v>
      </c>
      <c r="M6" s="219">
        <v>13</v>
      </c>
      <c r="N6" s="219">
        <v>14</v>
      </c>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row>
    <row r="7" spans="1:201" ht="25.9" customHeight="1">
      <c r="A7" s="303" t="s">
        <v>491</v>
      </c>
      <c r="B7" s="304"/>
      <c r="C7" s="219">
        <f>C8+C13+C17+C19+C21+C24+C31+C34+C39+C43+C47+C56</f>
        <v>35</v>
      </c>
      <c r="D7" s="219"/>
      <c r="E7" s="219"/>
      <c r="F7" s="220">
        <f>F8+F13+F17+F19+F21+F24+F31+F34+F39+F43+F47+F56</f>
        <v>679661</v>
      </c>
      <c r="G7" s="220">
        <f>G8+G13+G17+G19+G21+G24+G31+G34+G39+G43+G47+G56</f>
        <v>184260</v>
      </c>
      <c r="H7" s="220"/>
      <c r="I7" s="220"/>
      <c r="J7" s="220"/>
      <c r="K7" s="220">
        <f>K8+K13+K17+K19+K21+K24+K31+K34+K39+K43+K47+K56</f>
        <v>0</v>
      </c>
      <c r="L7" s="221"/>
      <c r="M7" s="221"/>
      <c r="N7" s="221"/>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row>
    <row r="8" spans="1:201" ht="28.15" customHeight="1">
      <c r="A8" s="274" t="s">
        <v>13</v>
      </c>
      <c r="B8" s="274"/>
      <c r="C8" s="222">
        <v>4</v>
      </c>
      <c r="D8" s="222"/>
      <c r="E8" s="210"/>
      <c r="F8" s="220">
        <v>40000</v>
      </c>
      <c r="G8" s="220">
        <v>11000</v>
      </c>
      <c r="H8" s="148"/>
      <c r="I8" s="148"/>
      <c r="J8" s="153"/>
      <c r="K8" s="153">
        <f>SUM(K9:K12)</f>
        <v>0</v>
      </c>
      <c r="L8" s="147"/>
      <c r="M8" s="148"/>
      <c r="N8" s="134"/>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row>
    <row r="9" spans="1:201" ht="66.599999999999994" customHeight="1">
      <c r="A9" s="141">
        <v>70</v>
      </c>
      <c r="B9" s="142" t="s">
        <v>231</v>
      </c>
      <c r="C9" s="142" t="s">
        <v>232</v>
      </c>
      <c r="D9" s="141" t="s">
        <v>227</v>
      </c>
      <c r="E9" s="141" t="s">
        <v>18</v>
      </c>
      <c r="F9" s="223">
        <v>22000</v>
      </c>
      <c r="G9" s="224">
        <v>5000</v>
      </c>
      <c r="H9" s="141">
        <v>2019</v>
      </c>
      <c r="I9" s="141">
        <v>2020</v>
      </c>
      <c r="J9" s="225"/>
      <c r="K9" s="225"/>
      <c r="L9" s="225"/>
      <c r="M9" s="144"/>
      <c r="N9" s="141" t="s">
        <v>233</v>
      </c>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row>
    <row r="10" spans="1:201" ht="65.25" customHeight="1">
      <c r="A10" s="141">
        <v>71</v>
      </c>
      <c r="B10" s="142" t="s">
        <v>234</v>
      </c>
      <c r="C10" s="142" t="s">
        <v>235</v>
      </c>
      <c r="D10" s="141" t="s">
        <v>227</v>
      </c>
      <c r="E10" s="141" t="s">
        <v>18</v>
      </c>
      <c r="F10" s="223">
        <v>6000</v>
      </c>
      <c r="G10" s="224">
        <v>2000</v>
      </c>
      <c r="H10" s="141">
        <v>2019</v>
      </c>
      <c r="I10" s="141">
        <v>2020</v>
      </c>
      <c r="J10" s="225"/>
      <c r="K10" s="225"/>
      <c r="L10" s="225"/>
      <c r="M10" s="144"/>
      <c r="N10" s="141" t="s">
        <v>236</v>
      </c>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row>
    <row r="11" spans="1:201" ht="63" customHeight="1">
      <c r="A11" s="141">
        <v>88</v>
      </c>
      <c r="B11" s="142" t="s">
        <v>237</v>
      </c>
      <c r="C11" s="142" t="s">
        <v>238</v>
      </c>
      <c r="D11" s="141" t="s">
        <v>239</v>
      </c>
      <c r="E11" s="141" t="s">
        <v>18</v>
      </c>
      <c r="F11" s="223">
        <v>5000</v>
      </c>
      <c r="G11" s="224">
        <v>2000</v>
      </c>
      <c r="H11" s="141">
        <v>2019</v>
      </c>
      <c r="I11" s="141">
        <v>2021</v>
      </c>
      <c r="J11" s="83"/>
      <c r="K11" s="83"/>
      <c r="L11" s="83"/>
      <c r="M11" s="227"/>
      <c r="N11" s="141" t="s">
        <v>240</v>
      </c>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row>
    <row r="12" spans="1:201" ht="57.75" customHeight="1">
      <c r="A12" s="141">
        <v>95</v>
      </c>
      <c r="B12" s="142" t="s">
        <v>241</v>
      </c>
      <c r="C12" s="142" t="s">
        <v>242</v>
      </c>
      <c r="D12" s="141" t="s">
        <v>243</v>
      </c>
      <c r="E12" s="141" t="s">
        <v>18</v>
      </c>
      <c r="F12" s="223">
        <v>7000</v>
      </c>
      <c r="G12" s="223">
        <v>2000</v>
      </c>
      <c r="H12" s="141">
        <v>2019</v>
      </c>
      <c r="I12" s="141">
        <v>2020</v>
      </c>
      <c r="J12" s="195"/>
      <c r="K12" s="195"/>
      <c r="L12" s="195"/>
      <c r="M12" s="92"/>
      <c r="N12" s="141" t="s">
        <v>244</v>
      </c>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row>
    <row r="13" spans="1:201" ht="28.15" customHeight="1">
      <c r="A13" s="274" t="s">
        <v>14</v>
      </c>
      <c r="B13" s="274"/>
      <c r="C13" s="228">
        <v>3</v>
      </c>
      <c r="D13" s="148"/>
      <c r="E13" s="148"/>
      <c r="F13" s="220">
        <v>22500</v>
      </c>
      <c r="G13" s="220">
        <v>5500</v>
      </c>
      <c r="H13" s="148"/>
      <c r="I13" s="148"/>
      <c r="J13" s="158"/>
      <c r="K13" s="158"/>
      <c r="L13" s="148"/>
      <c r="M13" s="147"/>
      <c r="N13" s="148"/>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row>
    <row r="14" spans="1:201" ht="78.599999999999994" customHeight="1">
      <c r="A14" s="141">
        <v>66</v>
      </c>
      <c r="B14" s="142" t="s">
        <v>245</v>
      </c>
      <c r="C14" s="142" t="s">
        <v>246</v>
      </c>
      <c r="D14" s="141" t="s">
        <v>247</v>
      </c>
      <c r="E14" s="142" t="s">
        <v>248</v>
      </c>
      <c r="F14" s="223">
        <v>10500</v>
      </c>
      <c r="G14" s="223">
        <v>1000</v>
      </c>
      <c r="H14" s="141">
        <v>2020</v>
      </c>
      <c r="I14" s="141">
        <v>2023</v>
      </c>
      <c r="J14" s="159"/>
      <c r="K14" s="159"/>
      <c r="L14" s="84"/>
      <c r="M14" s="142"/>
      <c r="N14" s="141" t="s">
        <v>249</v>
      </c>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row>
    <row r="15" spans="1:201" ht="66" customHeight="1">
      <c r="A15" s="141">
        <v>87</v>
      </c>
      <c r="B15" s="142" t="s">
        <v>250</v>
      </c>
      <c r="C15" s="142" t="s">
        <v>251</v>
      </c>
      <c r="D15" s="141" t="s">
        <v>239</v>
      </c>
      <c r="E15" s="142" t="s">
        <v>146</v>
      </c>
      <c r="F15" s="223">
        <v>12000</v>
      </c>
      <c r="G15" s="223">
        <v>4500</v>
      </c>
      <c r="H15" s="141">
        <v>2019</v>
      </c>
      <c r="I15" s="141">
        <v>2021</v>
      </c>
      <c r="J15" s="159"/>
      <c r="K15" s="159"/>
      <c r="L15" s="84"/>
      <c r="M15" s="142"/>
      <c r="N15" s="141" t="s">
        <v>252</v>
      </c>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row>
    <row r="16" spans="1:201" ht="93.75" customHeight="1">
      <c r="A16" s="141" t="s">
        <v>518</v>
      </c>
      <c r="B16" s="257" t="s">
        <v>514</v>
      </c>
      <c r="C16" s="257" t="s">
        <v>515</v>
      </c>
      <c r="D16" s="257" t="s">
        <v>243</v>
      </c>
      <c r="E16" s="257" t="s">
        <v>516</v>
      </c>
      <c r="F16" s="257">
        <v>100000</v>
      </c>
      <c r="G16" s="257">
        <v>5000</v>
      </c>
      <c r="H16" s="257">
        <v>2019</v>
      </c>
      <c r="I16" s="257">
        <v>2022</v>
      </c>
      <c r="J16" s="257"/>
      <c r="K16" s="257"/>
      <c r="L16" s="257"/>
      <c r="M16" s="258"/>
      <c r="N16" s="257" t="s">
        <v>517</v>
      </c>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row>
    <row r="17" spans="1:62" ht="28.15" customHeight="1">
      <c r="A17" s="274" t="s">
        <v>26</v>
      </c>
      <c r="B17" s="274"/>
      <c r="C17" s="228">
        <v>1</v>
      </c>
      <c r="D17" s="148"/>
      <c r="E17" s="148"/>
      <c r="F17" s="153">
        <v>20000</v>
      </c>
      <c r="G17" s="153">
        <v>3000</v>
      </c>
      <c r="H17" s="148"/>
      <c r="I17" s="148"/>
      <c r="J17" s="85"/>
      <c r="K17" s="85"/>
      <c r="L17" s="148"/>
      <c r="M17" s="147"/>
      <c r="N17" s="148"/>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row>
    <row r="18" spans="1:62" ht="135" customHeight="1">
      <c r="A18" s="141">
        <v>77</v>
      </c>
      <c r="B18" s="142" t="s">
        <v>253</v>
      </c>
      <c r="C18" s="142" t="s">
        <v>254</v>
      </c>
      <c r="D18" s="141" t="s">
        <v>239</v>
      </c>
      <c r="E18" s="141" t="s">
        <v>255</v>
      </c>
      <c r="F18" s="223">
        <v>20000</v>
      </c>
      <c r="G18" s="223">
        <v>3000</v>
      </c>
      <c r="H18" s="141">
        <v>2019</v>
      </c>
      <c r="I18" s="141">
        <v>2021.12</v>
      </c>
      <c r="J18" s="83"/>
      <c r="K18" s="83"/>
      <c r="L18" s="84"/>
      <c r="M18" s="142"/>
      <c r="N18" s="141" t="s">
        <v>256</v>
      </c>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row>
    <row r="19" spans="1:62" ht="28.15" customHeight="1">
      <c r="A19" s="274" t="s">
        <v>31</v>
      </c>
      <c r="B19" s="274"/>
      <c r="C19" s="228">
        <v>1</v>
      </c>
      <c r="D19" s="148"/>
      <c r="E19" s="148"/>
      <c r="F19" s="153">
        <v>6500</v>
      </c>
      <c r="G19" s="153">
        <v>4500</v>
      </c>
      <c r="H19" s="148"/>
      <c r="I19" s="148"/>
      <c r="J19" s="88"/>
      <c r="K19" s="88"/>
      <c r="L19" s="148"/>
      <c r="M19" s="147"/>
      <c r="N19" s="148"/>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row>
    <row r="20" spans="1:62" ht="68.25" customHeight="1">
      <c r="A20" s="141">
        <v>72</v>
      </c>
      <c r="B20" s="142" t="s">
        <v>257</v>
      </c>
      <c r="C20" s="142" t="s">
        <v>492</v>
      </c>
      <c r="D20" s="141" t="s">
        <v>227</v>
      </c>
      <c r="E20" s="141" t="s">
        <v>177</v>
      </c>
      <c r="F20" s="223">
        <v>6500</v>
      </c>
      <c r="G20" s="223">
        <v>4500</v>
      </c>
      <c r="H20" s="141">
        <v>201902</v>
      </c>
      <c r="I20" s="141">
        <v>2020</v>
      </c>
      <c r="J20" s="87"/>
      <c r="K20" s="87"/>
      <c r="L20" s="89"/>
      <c r="M20" s="87"/>
      <c r="N20" s="141" t="s">
        <v>258</v>
      </c>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row>
    <row r="21" spans="1:62" ht="28.15" customHeight="1">
      <c r="A21" s="274" t="s">
        <v>44</v>
      </c>
      <c r="B21" s="274"/>
      <c r="C21" s="228">
        <v>2</v>
      </c>
      <c r="D21" s="148"/>
      <c r="E21" s="148"/>
      <c r="F21" s="153">
        <f>SUM(F22:F23)</f>
        <v>53068</v>
      </c>
      <c r="G21" s="153">
        <f>SUM(G22:G23)</f>
        <v>20000</v>
      </c>
      <c r="H21" s="148"/>
      <c r="I21" s="148"/>
      <c r="J21" s="153"/>
      <c r="K21" s="153"/>
      <c r="L21" s="148"/>
      <c r="M21" s="147"/>
      <c r="N21" s="148"/>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row>
    <row r="22" spans="1:62" ht="58.5" customHeight="1">
      <c r="A22" s="141">
        <v>73</v>
      </c>
      <c r="B22" s="142" t="s">
        <v>259</v>
      </c>
      <c r="C22" s="142" t="s">
        <v>260</v>
      </c>
      <c r="D22" s="141" t="s">
        <v>239</v>
      </c>
      <c r="E22" s="141" t="s">
        <v>261</v>
      </c>
      <c r="F22" s="223">
        <v>30000</v>
      </c>
      <c r="G22" s="223">
        <v>15000</v>
      </c>
      <c r="H22" s="141">
        <v>201903</v>
      </c>
      <c r="I22" s="141">
        <v>2021</v>
      </c>
      <c r="J22" s="83"/>
      <c r="K22" s="83"/>
      <c r="L22" s="84"/>
      <c r="M22" s="142"/>
      <c r="N22" s="141" t="s">
        <v>493</v>
      </c>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row>
    <row r="23" spans="1:62" ht="56.25" customHeight="1">
      <c r="A23" s="141">
        <v>74</v>
      </c>
      <c r="B23" s="142" t="s">
        <v>262</v>
      </c>
      <c r="C23" s="142" t="s">
        <v>263</v>
      </c>
      <c r="D23" s="141" t="s">
        <v>227</v>
      </c>
      <c r="E23" s="141" t="s">
        <v>264</v>
      </c>
      <c r="F23" s="223">
        <v>23068</v>
      </c>
      <c r="G23" s="224">
        <v>5000</v>
      </c>
      <c r="H23" s="167">
        <v>2019</v>
      </c>
      <c r="I23" s="167">
        <v>2020</v>
      </c>
      <c r="J23" s="91"/>
      <c r="K23" s="91"/>
      <c r="L23" s="101"/>
      <c r="N23" s="141" t="s">
        <v>265</v>
      </c>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row>
    <row r="24" spans="1:62" ht="28.15" customHeight="1">
      <c r="A24" s="274" t="s">
        <v>58</v>
      </c>
      <c r="B24" s="274"/>
      <c r="C24" s="228">
        <v>3</v>
      </c>
      <c r="D24" s="148"/>
      <c r="E24" s="148"/>
      <c r="F24" s="153">
        <f>SUM(F25:F30)</f>
        <v>32000</v>
      </c>
      <c r="G24" s="153">
        <f>SUM(G25:G30)</f>
        <v>12000</v>
      </c>
      <c r="H24" s="148"/>
      <c r="I24" s="148"/>
      <c r="J24" s="153"/>
      <c r="K24" s="153"/>
      <c r="L24" s="147"/>
      <c r="M24" s="147"/>
      <c r="N24" s="148"/>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row>
    <row r="25" spans="1:62" ht="42.75" customHeight="1">
      <c r="A25" s="141">
        <v>67</v>
      </c>
      <c r="B25" s="142" t="s">
        <v>266</v>
      </c>
      <c r="C25" s="142" t="s">
        <v>267</v>
      </c>
      <c r="D25" s="141" t="s">
        <v>243</v>
      </c>
      <c r="E25" s="141" t="s">
        <v>268</v>
      </c>
      <c r="F25" s="223"/>
      <c r="G25" s="223"/>
      <c r="H25" s="141">
        <v>2019</v>
      </c>
      <c r="I25" s="167">
        <v>2020</v>
      </c>
      <c r="J25" s="229"/>
      <c r="K25" s="229"/>
      <c r="L25" s="230"/>
      <c r="M25" s="230"/>
      <c r="N25" s="141" t="s">
        <v>66</v>
      </c>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row>
    <row r="26" spans="1:62" ht="28.15" customHeight="1">
      <c r="A26" s="141"/>
      <c r="B26" s="142" t="s">
        <v>269</v>
      </c>
      <c r="C26" s="142" t="s">
        <v>270</v>
      </c>
      <c r="D26" s="141" t="s">
        <v>227</v>
      </c>
      <c r="E26" s="141" t="s">
        <v>271</v>
      </c>
      <c r="F26" s="223">
        <v>4000</v>
      </c>
      <c r="G26" s="223">
        <v>3000</v>
      </c>
      <c r="H26" s="141">
        <v>2019</v>
      </c>
      <c r="I26" s="141">
        <v>2020</v>
      </c>
      <c r="J26" s="83"/>
      <c r="K26" s="83"/>
      <c r="L26" s="84"/>
      <c r="M26" s="92"/>
      <c r="N26" s="141" t="s">
        <v>66</v>
      </c>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row>
    <row r="27" spans="1:62" ht="39.75" customHeight="1">
      <c r="A27" s="141"/>
      <c r="B27" s="142" t="s">
        <v>272</v>
      </c>
      <c r="C27" s="142" t="s">
        <v>270</v>
      </c>
      <c r="D27" s="141" t="s">
        <v>227</v>
      </c>
      <c r="E27" s="141" t="s">
        <v>273</v>
      </c>
      <c r="F27" s="223">
        <v>4000</v>
      </c>
      <c r="G27" s="223">
        <v>2000</v>
      </c>
      <c r="H27" s="141">
        <v>2019</v>
      </c>
      <c r="I27" s="141">
        <v>2020</v>
      </c>
      <c r="J27" s="83"/>
      <c r="K27" s="83"/>
      <c r="L27" s="84"/>
      <c r="M27" s="92"/>
      <c r="N27" s="141" t="s">
        <v>66</v>
      </c>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row>
    <row r="28" spans="1:62" ht="28.15" customHeight="1">
      <c r="A28" s="141"/>
      <c r="B28" s="142" t="s">
        <v>274</v>
      </c>
      <c r="C28" s="142" t="s">
        <v>270</v>
      </c>
      <c r="D28" s="141" t="s">
        <v>243</v>
      </c>
      <c r="E28" s="141" t="s">
        <v>275</v>
      </c>
      <c r="F28" s="224">
        <v>4000</v>
      </c>
      <c r="G28" s="224">
        <v>3000</v>
      </c>
      <c r="H28" s="167">
        <v>2019.6</v>
      </c>
      <c r="I28" s="167">
        <v>2022</v>
      </c>
      <c r="J28" s="91"/>
      <c r="K28" s="91"/>
      <c r="L28" s="101"/>
      <c r="M28" s="92"/>
      <c r="N28" s="141" t="s">
        <v>66</v>
      </c>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row>
    <row r="29" spans="1:62" ht="69.599999999999994" customHeight="1">
      <c r="A29" s="141">
        <v>89</v>
      </c>
      <c r="B29" s="142" t="s">
        <v>276</v>
      </c>
      <c r="C29" s="142" t="s">
        <v>277</v>
      </c>
      <c r="D29" s="141" t="s">
        <v>243</v>
      </c>
      <c r="E29" s="141" t="s">
        <v>278</v>
      </c>
      <c r="F29" s="223">
        <v>15000</v>
      </c>
      <c r="G29" s="223">
        <v>3000</v>
      </c>
      <c r="H29" s="141">
        <v>2019</v>
      </c>
      <c r="I29" s="141">
        <v>2022</v>
      </c>
      <c r="J29" s="83"/>
      <c r="K29" s="83"/>
      <c r="L29" s="84"/>
      <c r="M29" s="92"/>
      <c r="N29" s="141" t="s">
        <v>279</v>
      </c>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row>
    <row r="30" spans="1:62" ht="32.450000000000003" customHeight="1">
      <c r="A30" s="141">
        <v>90</v>
      </c>
      <c r="B30" s="142" t="s">
        <v>280</v>
      </c>
      <c r="C30" s="142" t="s">
        <v>281</v>
      </c>
      <c r="D30" s="141" t="s">
        <v>243</v>
      </c>
      <c r="E30" s="141" t="s">
        <v>61</v>
      </c>
      <c r="F30" s="223">
        <v>5000</v>
      </c>
      <c r="G30" s="223">
        <v>1000</v>
      </c>
      <c r="H30" s="141">
        <v>2019.6</v>
      </c>
      <c r="I30" s="141">
        <v>2022</v>
      </c>
      <c r="J30" s="83"/>
      <c r="K30" s="83"/>
      <c r="L30" s="84"/>
      <c r="M30" s="92"/>
      <c r="N30" s="141" t="s">
        <v>66</v>
      </c>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row>
    <row r="31" spans="1:62" ht="28.15" customHeight="1">
      <c r="A31" s="274" t="s">
        <v>67</v>
      </c>
      <c r="B31" s="274"/>
      <c r="C31" s="228">
        <v>2</v>
      </c>
      <c r="D31" s="148"/>
      <c r="E31" s="148"/>
      <c r="F31" s="220">
        <v>8889</v>
      </c>
      <c r="G31" s="220">
        <v>5389</v>
      </c>
      <c r="H31" s="148"/>
      <c r="I31" s="148"/>
      <c r="J31" s="158"/>
      <c r="K31" s="158"/>
      <c r="L31" s="148"/>
      <c r="M31" s="147"/>
      <c r="N31" s="148"/>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row>
    <row r="32" spans="1:62" ht="65.45" customHeight="1">
      <c r="A32" s="141">
        <v>91</v>
      </c>
      <c r="B32" s="142" t="s">
        <v>282</v>
      </c>
      <c r="C32" s="142" t="s">
        <v>283</v>
      </c>
      <c r="D32" s="141" t="s">
        <v>227</v>
      </c>
      <c r="E32" s="141" t="s">
        <v>71</v>
      </c>
      <c r="F32" s="223">
        <v>5000</v>
      </c>
      <c r="G32" s="223">
        <v>1500</v>
      </c>
      <c r="H32" s="141">
        <v>2019.6</v>
      </c>
      <c r="I32" s="141">
        <v>2020.12</v>
      </c>
      <c r="J32" s="159"/>
      <c r="K32" s="159"/>
      <c r="L32" s="141"/>
      <c r="M32" s="142"/>
      <c r="N32" s="141" t="s">
        <v>192</v>
      </c>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row>
    <row r="33" spans="1:254" ht="60.75" customHeight="1">
      <c r="A33" s="141">
        <v>80</v>
      </c>
      <c r="B33" s="142" t="s">
        <v>284</v>
      </c>
      <c r="C33" s="142" t="s">
        <v>285</v>
      </c>
      <c r="D33" s="141">
        <v>2019</v>
      </c>
      <c r="E33" s="141" t="s">
        <v>81</v>
      </c>
      <c r="F33" s="223">
        <v>3889</v>
      </c>
      <c r="G33" s="223">
        <v>3889</v>
      </c>
      <c r="H33" s="141">
        <v>2019.1</v>
      </c>
      <c r="I33" s="141">
        <v>2019.12</v>
      </c>
      <c r="J33" s="159"/>
      <c r="K33" s="159"/>
      <c r="L33" s="141"/>
      <c r="M33" s="142"/>
      <c r="N33" s="141" t="s">
        <v>286</v>
      </c>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row>
    <row r="34" spans="1:254" ht="28.15" customHeight="1">
      <c r="A34" s="274" t="s">
        <v>97</v>
      </c>
      <c r="B34" s="274"/>
      <c r="C34" s="228">
        <v>4</v>
      </c>
      <c r="D34" s="148"/>
      <c r="E34" s="148"/>
      <c r="F34" s="153">
        <f>SUM(F35:F38)</f>
        <v>173687</v>
      </c>
      <c r="G34" s="153">
        <f>SUM(G35:G38)</f>
        <v>11000</v>
      </c>
      <c r="H34" s="148"/>
      <c r="I34" s="148"/>
      <c r="J34" s="153"/>
      <c r="K34" s="153"/>
      <c r="L34" s="148"/>
      <c r="M34" s="147"/>
      <c r="N34" s="148"/>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row>
    <row r="35" spans="1:254" ht="56.25" customHeight="1">
      <c r="A35" s="141">
        <v>68</v>
      </c>
      <c r="B35" s="142" t="s">
        <v>287</v>
      </c>
      <c r="C35" s="142" t="s">
        <v>288</v>
      </c>
      <c r="D35" s="141" t="s">
        <v>227</v>
      </c>
      <c r="E35" s="141" t="s">
        <v>289</v>
      </c>
      <c r="F35" s="224">
        <v>5000</v>
      </c>
      <c r="G35" s="224">
        <v>2000</v>
      </c>
      <c r="H35" s="167">
        <v>2019.3</v>
      </c>
      <c r="I35" s="141">
        <v>2020</v>
      </c>
      <c r="J35" s="95"/>
      <c r="K35" s="95"/>
      <c r="L35" s="96"/>
      <c r="M35" s="230"/>
      <c r="N35" s="141" t="s">
        <v>290</v>
      </c>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row>
    <row r="36" spans="1:254" ht="48.6" customHeight="1">
      <c r="A36" s="141">
        <v>83</v>
      </c>
      <c r="B36" s="142" t="s">
        <v>291</v>
      </c>
      <c r="C36" s="142" t="s">
        <v>292</v>
      </c>
      <c r="D36" s="141" t="s">
        <v>239</v>
      </c>
      <c r="E36" s="141" t="s">
        <v>203</v>
      </c>
      <c r="F36" s="223">
        <v>130000</v>
      </c>
      <c r="G36" s="223">
        <v>3000</v>
      </c>
      <c r="H36" s="167">
        <v>2019</v>
      </c>
      <c r="I36" s="167">
        <v>2021</v>
      </c>
      <c r="J36" s="97"/>
      <c r="K36" s="97"/>
      <c r="L36" s="96"/>
      <c r="M36" s="230"/>
      <c r="N36" s="141" t="s">
        <v>293</v>
      </c>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row>
    <row r="37" spans="1:254" ht="45" customHeight="1">
      <c r="A37" s="141">
        <v>76</v>
      </c>
      <c r="B37" s="142" t="s">
        <v>294</v>
      </c>
      <c r="C37" s="142" t="s">
        <v>295</v>
      </c>
      <c r="D37" s="141" t="s">
        <v>227</v>
      </c>
      <c r="E37" s="141" t="s">
        <v>100</v>
      </c>
      <c r="F37" s="223">
        <v>10000</v>
      </c>
      <c r="G37" s="223">
        <v>4000</v>
      </c>
      <c r="H37" s="167">
        <v>2019</v>
      </c>
      <c r="I37" s="167">
        <v>2020</v>
      </c>
      <c r="J37" s="97"/>
      <c r="K37" s="97"/>
      <c r="L37" s="96"/>
      <c r="M37" s="230"/>
      <c r="N37" s="141" t="s">
        <v>494</v>
      </c>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row>
    <row r="38" spans="1:254" ht="69" customHeight="1">
      <c r="A38" s="141">
        <v>47</v>
      </c>
      <c r="B38" s="142" t="s">
        <v>98</v>
      </c>
      <c r="C38" s="142" t="s">
        <v>296</v>
      </c>
      <c r="D38" s="141" t="s">
        <v>239</v>
      </c>
      <c r="E38" s="141" t="s">
        <v>100</v>
      </c>
      <c r="F38" s="223">
        <v>28687</v>
      </c>
      <c r="G38" s="223">
        <v>2000</v>
      </c>
      <c r="H38" s="141">
        <v>2019</v>
      </c>
      <c r="I38" s="141">
        <v>2020</v>
      </c>
      <c r="J38" s="231"/>
      <c r="K38" s="95"/>
      <c r="L38" s="96"/>
      <c r="M38" s="142"/>
      <c r="N38" s="141" t="s">
        <v>101</v>
      </c>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row>
    <row r="39" spans="1:254" ht="28.15" customHeight="1">
      <c r="A39" s="274" t="s">
        <v>102</v>
      </c>
      <c r="B39" s="274"/>
      <c r="C39" s="232">
        <v>3</v>
      </c>
      <c r="D39" s="148"/>
      <c r="E39" s="148"/>
      <c r="F39" s="220">
        <f>SUM(F40:F42)</f>
        <v>16871</v>
      </c>
      <c r="G39" s="220">
        <f>SUM(G40:G42)</f>
        <v>6871</v>
      </c>
      <c r="H39" s="148"/>
      <c r="I39" s="148"/>
      <c r="J39" s="220"/>
      <c r="K39" s="220"/>
      <c r="L39" s="148"/>
      <c r="M39" s="147"/>
      <c r="N39" s="148"/>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row>
    <row r="40" spans="1:254" s="11" customFormat="1" ht="79.5" customHeight="1">
      <c r="A40" s="126" t="s">
        <v>463</v>
      </c>
      <c r="B40" s="193" t="s">
        <v>495</v>
      </c>
      <c r="C40" s="194" t="s">
        <v>496</v>
      </c>
      <c r="D40" s="83" t="s">
        <v>227</v>
      </c>
      <c r="E40" s="195" t="s">
        <v>497</v>
      </c>
      <c r="F40" s="93">
        <v>12000</v>
      </c>
      <c r="G40" s="93">
        <v>2000</v>
      </c>
      <c r="H40" s="91">
        <v>2019.1</v>
      </c>
      <c r="I40" s="91">
        <v>2020.12</v>
      </c>
      <c r="J40" s="45"/>
      <c r="K40" s="45"/>
      <c r="L40" s="197"/>
      <c r="M40" s="46"/>
      <c r="N40" s="195" t="s">
        <v>498</v>
      </c>
    </row>
    <row r="41" spans="1:254" s="11" customFormat="1" ht="69" customHeight="1">
      <c r="A41" s="126" t="s">
        <v>463</v>
      </c>
      <c r="B41" s="193" t="s">
        <v>499</v>
      </c>
      <c r="C41" s="192" t="s">
        <v>500</v>
      </c>
      <c r="D41" s="83">
        <v>2019</v>
      </c>
      <c r="E41" s="195" t="s">
        <v>501</v>
      </c>
      <c r="F41" s="93">
        <v>4180</v>
      </c>
      <c r="G41" s="93">
        <v>4180</v>
      </c>
      <c r="H41" s="91">
        <v>2019.1</v>
      </c>
      <c r="I41" s="91" t="s">
        <v>427</v>
      </c>
      <c r="J41" s="45"/>
      <c r="K41" s="45"/>
      <c r="L41" s="197"/>
      <c r="M41" s="46"/>
      <c r="N41" s="195" t="s">
        <v>502</v>
      </c>
    </row>
    <row r="42" spans="1:254" s="11" customFormat="1" ht="71.45" customHeight="1">
      <c r="A42" s="126" t="s">
        <v>463</v>
      </c>
      <c r="B42" s="193" t="s">
        <v>503</v>
      </c>
      <c r="C42" s="194" t="s">
        <v>504</v>
      </c>
      <c r="D42" s="83">
        <v>2019</v>
      </c>
      <c r="E42" s="195" t="s">
        <v>505</v>
      </c>
      <c r="F42" s="93">
        <v>691</v>
      </c>
      <c r="G42" s="93">
        <v>691</v>
      </c>
      <c r="H42" s="91">
        <v>2019.1</v>
      </c>
      <c r="I42" s="91" t="s">
        <v>427</v>
      </c>
      <c r="J42" s="45"/>
      <c r="K42" s="45"/>
      <c r="L42" s="197"/>
      <c r="M42" s="46"/>
      <c r="N42" s="195" t="s">
        <v>506</v>
      </c>
    </row>
    <row r="43" spans="1:254" ht="28.15" customHeight="1">
      <c r="A43" s="274" t="s">
        <v>107</v>
      </c>
      <c r="B43" s="274"/>
      <c r="C43" s="232">
        <v>3</v>
      </c>
      <c r="D43" s="148"/>
      <c r="E43" s="148"/>
      <c r="F43" s="153">
        <f>SUM(F44:F46)</f>
        <v>112000</v>
      </c>
      <c r="G43" s="153">
        <f>SUM(G44:G46)</f>
        <v>8000</v>
      </c>
      <c r="H43" s="148"/>
      <c r="I43" s="148"/>
      <c r="J43" s="153"/>
      <c r="K43" s="153"/>
      <c r="L43" s="148"/>
      <c r="M43" s="147"/>
      <c r="N43" s="148"/>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row>
    <row r="44" spans="1:254" ht="117" customHeight="1">
      <c r="A44" s="141">
        <v>64</v>
      </c>
      <c r="B44" s="142" t="s">
        <v>297</v>
      </c>
      <c r="C44" s="142" t="s">
        <v>298</v>
      </c>
      <c r="D44" s="141" t="s">
        <v>243</v>
      </c>
      <c r="E44" s="141" t="s">
        <v>114</v>
      </c>
      <c r="F44" s="223">
        <v>100000</v>
      </c>
      <c r="G44" s="223">
        <v>1000</v>
      </c>
      <c r="H44" s="141">
        <v>2019.5</v>
      </c>
      <c r="I44" s="141">
        <v>2022.12</v>
      </c>
      <c r="J44" s="83"/>
      <c r="K44" s="83"/>
      <c r="L44" s="84"/>
      <c r="M44" s="83"/>
      <c r="N44" s="141" t="s">
        <v>299</v>
      </c>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row>
    <row r="45" spans="1:254" ht="36.6" customHeight="1">
      <c r="A45" s="141">
        <v>92</v>
      </c>
      <c r="B45" s="142" t="s">
        <v>300</v>
      </c>
      <c r="C45" s="142" t="s">
        <v>301</v>
      </c>
      <c r="D45" s="141" t="s">
        <v>302</v>
      </c>
      <c r="E45" s="141" t="s">
        <v>114</v>
      </c>
      <c r="F45" s="223">
        <v>5000</v>
      </c>
      <c r="G45" s="223">
        <v>3000</v>
      </c>
      <c r="H45" s="141">
        <v>2019.3</v>
      </c>
      <c r="I45" s="141">
        <v>2010.3</v>
      </c>
      <c r="J45" s="83"/>
      <c r="K45" s="83"/>
      <c r="L45" s="84"/>
      <c r="M45" s="83"/>
      <c r="N45" s="141" t="s">
        <v>303</v>
      </c>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row>
    <row r="46" spans="1:254" s="109" customFormat="1" ht="46.9" customHeight="1">
      <c r="A46" s="126" t="s">
        <v>463</v>
      </c>
      <c r="B46" s="84" t="s">
        <v>431</v>
      </c>
      <c r="C46" s="84" t="s">
        <v>432</v>
      </c>
      <c r="D46" s="83" t="s">
        <v>227</v>
      </c>
      <c r="E46" s="83" t="s">
        <v>114</v>
      </c>
      <c r="F46" s="93">
        <v>7000</v>
      </c>
      <c r="G46" s="93">
        <v>4000</v>
      </c>
      <c r="H46" s="83">
        <v>2019.1</v>
      </c>
      <c r="I46" s="83">
        <v>2020.12</v>
      </c>
      <c r="J46" s="83"/>
      <c r="K46" s="83"/>
      <c r="L46" s="83"/>
      <c r="M46" s="83"/>
      <c r="N46" s="83" t="s">
        <v>433</v>
      </c>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c r="EO46" s="108"/>
      <c r="EP46" s="108"/>
      <c r="EQ46" s="108"/>
      <c r="ER46" s="108"/>
      <c r="ES46" s="108"/>
      <c r="ET46" s="108"/>
      <c r="EU46" s="108"/>
      <c r="EV46" s="108"/>
      <c r="EW46" s="108"/>
      <c r="EX46" s="108"/>
      <c r="EY46" s="108"/>
      <c r="EZ46" s="108"/>
      <c r="FA46" s="108"/>
      <c r="FB46" s="108"/>
      <c r="FC46" s="108"/>
      <c r="FD46" s="108"/>
      <c r="FE46" s="108"/>
      <c r="FF46" s="108"/>
      <c r="FG46" s="108"/>
      <c r="FH46" s="108"/>
      <c r="FI46" s="108"/>
      <c r="FJ46" s="108"/>
      <c r="FK46" s="108"/>
      <c r="FL46" s="108"/>
      <c r="FM46" s="108"/>
      <c r="FN46" s="108"/>
      <c r="FO46" s="108"/>
      <c r="FP46" s="108"/>
      <c r="FQ46" s="108"/>
      <c r="FR46" s="108"/>
      <c r="FS46" s="108"/>
      <c r="FT46" s="108"/>
      <c r="FU46" s="108"/>
      <c r="FV46" s="108"/>
      <c r="FW46" s="108"/>
      <c r="FX46" s="108"/>
      <c r="FY46" s="108"/>
      <c r="FZ46" s="108"/>
      <c r="GA46" s="108"/>
      <c r="GB46" s="108"/>
      <c r="GC46" s="108"/>
      <c r="GD46" s="108"/>
      <c r="GE46" s="108"/>
      <c r="GF46" s="108"/>
      <c r="GG46" s="108"/>
      <c r="GH46" s="108"/>
      <c r="GI46" s="108"/>
      <c r="GJ46" s="108"/>
      <c r="GK46" s="108"/>
      <c r="GL46" s="108"/>
      <c r="GM46" s="108"/>
      <c r="GN46" s="108"/>
      <c r="GO46" s="108"/>
      <c r="GP46" s="108"/>
      <c r="GQ46" s="108"/>
      <c r="GR46" s="108"/>
      <c r="GS46" s="233"/>
      <c r="GT46" s="218"/>
      <c r="GU46" s="218"/>
      <c r="GV46" s="218"/>
      <c r="GW46" s="218"/>
      <c r="GX46" s="218"/>
      <c r="GY46" s="218"/>
      <c r="GZ46" s="218"/>
      <c r="HA46" s="218"/>
      <c r="HB46" s="218"/>
      <c r="HC46" s="218"/>
      <c r="HD46" s="218"/>
      <c r="HE46" s="218"/>
      <c r="HF46" s="218"/>
      <c r="HG46" s="218"/>
      <c r="HH46" s="218"/>
      <c r="HI46" s="218"/>
      <c r="HJ46" s="218"/>
      <c r="HK46" s="218"/>
      <c r="HL46" s="218"/>
      <c r="HM46" s="218"/>
      <c r="HN46" s="218"/>
      <c r="HO46" s="218"/>
      <c r="HP46" s="218"/>
      <c r="HQ46" s="218"/>
      <c r="HR46" s="218"/>
      <c r="HS46" s="218"/>
      <c r="HT46" s="218"/>
      <c r="HU46" s="218"/>
      <c r="HV46" s="218"/>
      <c r="HW46" s="218"/>
      <c r="HX46" s="218"/>
      <c r="HY46" s="218"/>
      <c r="HZ46" s="218"/>
      <c r="IA46" s="218"/>
      <c r="IB46" s="218"/>
      <c r="IC46" s="218"/>
      <c r="ID46" s="218"/>
      <c r="IE46" s="218"/>
      <c r="IF46" s="218"/>
      <c r="IG46" s="218"/>
      <c r="IH46" s="218"/>
      <c r="II46" s="218"/>
      <c r="IJ46" s="218"/>
      <c r="IK46" s="218"/>
      <c r="IL46" s="218"/>
      <c r="IM46" s="218"/>
      <c r="IN46" s="218"/>
      <c r="IO46" s="218"/>
      <c r="IP46" s="218"/>
      <c r="IQ46" s="218"/>
      <c r="IR46" s="218"/>
      <c r="IS46" s="218"/>
      <c r="IT46" s="218"/>
    </row>
    <row r="47" spans="1:254" ht="28.15" customHeight="1">
      <c r="A47" s="274" t="s">
        <v>116</v>
      </c>
      <c r="B47" s="274"/>
      <c r="C47" s="228">
        <v>8</v>
      </c>
      <c r="D47" s="141"/>
      <c r="E47" s="141"/>
      <c r="F47" s="223">
        <f>SUM(F48:F55)</f>
        <v>94146</v>
      </c>
      <c r="G47" s="223">
        <f>SUM(G48:G55)</f>
        <v>37000</v>
      </c>
      <c r="H47" s="141"/>
      <c r="I47" s="141"/>
      <c r="J47" s="223"/>
      <c r="K47" s="223"/>
      <c r="L47" s="141"/>
      <c r="M47" s="142"/>
      <c r="N47" s="141"/>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row>
    <row r="48" spans="1:254" ht="55.15" customHeight="1">
      <c r="A48" s="141">
        <v>75</v>
      </c>
      <c r="B48" s="142" t="s">
        <v>304</v>
      </c>
      <c r="C48" s="142" t="s">
        <v>305</v>
      </c>
      <c r="D48" s="141" t="s">
        <v>227</v>
      </c>
      <c r="E48" s="141" t="s">
        <v>119</v>
      </c>
      <c r="F48" s="224">
        <v>5000</v>
      </c>
      <c r="G48" s="224">
        <v>2000</v>
      </c>
      <c r="H48" s="167">
        <v>2019</v>
      </c>
      <c r="I48" s="167">
        <v>2020</v>
      </c>
      <c r="J48" s="234"/>
      <c r="K48" s="234"/>
      <c r="L48" s="235"/>
      <c r="M48" s="230"/>
      <c r="N48" s="141" t="s">
        <v>306</v>
      </c>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row>
    <row r="49" spans="1:62" ht="72.599999999999994" customHeight="1">
      <c r="A49" s="167">
        <v>62</v>
      </c>
      <c r="B49" s="142" t="s">
        <v>307</v>
      </c>
      <c r="C49" s="142" t="s">
        <v>308</v>
      </c>
      <c r="D49" s="141" t="s">
        <v>227</v>
      </c>
      <c r="E49" s="141" t="s">
        <v>309</v>
      </c>
      <c r="F49" s="223">
        <v>8000</v>
      </c>
      <c r="G49" s="223">
        <v>4000</v>
      </c>
      <c r="H49" s="167">
        <v>2019</v>
      </c>
      <c r="I49" s="167">
        <v>2020</v>
      </c>
      <c r="J49" s="236"/>
      <c r="K49" s="236"/>
      <c r="L49" s="14"/>
      <c r="M49" s="230"/>
      <c r="N49" s="141" t="s">
        <v>310</v>
      </c>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row>
    <row r="50" spans="1:62" ht="43.9" customHeight="1">
      <c r="A50" s="141">
        <v>93</v>
      </c>
      <c r="B50" s="142" t="s">
        <v>311</v>
      </c>
      <c r="C50" s="142" t="s">
        <v>312</v>
      </c>
      <c r="D50" s="141" t="s">
        <v>227</v>
      </c>
      <c r="E50" s="141" t="s">
        <v>309</v>
      </c>
      <c r="F50" s="223">
        <v>12000</v>
      </c>
      <c r="G50" s="223">
        <v>12000</v>
      </c>
      <c r="H50" s="141">
        <v>2019</v>
      </c>
      <c r="I50" s="141">
        <v>2020</v>
      </c>
      <c r="J50" s="236"/>
      <c r="K50" s="236"/>
      <c r="L50" s="14"/>
      <c r="M50" s="142"/>
      <c r="N50" s="141" t="s">
        <v>313</v>
      </c>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row>
    <row r="51" spans="1:62" ht="37.15" customHeight="1">
      <c r="A51" s="167">
        <v>63</v>
      </c>
      <c r="B51" s="142" t="s">
        <v>314</v>
      </c>
      <c r="C51" s="142" t="s">
        <v>315</v>
      </c>
      <c r="D51" s="141" t="s">
        <v>227</v>
      </c>
      <c r="E51" s="141" t="s">
        <v>316</v>
      </c>
      <c r="F51" s="224">
        <v>10000</v>
      </c>
      <c r="G51" s="224">
        <v>5000</v>
      </c>
      <c r="H51" s="167">
        <v>2019</v>
      </c>
      <c r="I51" s="167">
        <v>2020</v>
      </c>
      <c r="J51" s="236"/>
      <c r="K51" s="236"/>
      <c r="L51" s="14"/>
      <c r="M51" s="230"/>
      <c r="N51" s="141" t="s">
        <v>317</v>
      </c>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row>
    <row r="52" spans="1:62" ht="51.75" customHeight="1">
      <c r="A52" s="167">
        <v>65</v>
      </c>
      <c r="B52" s="142" t="s">
        <v>318</v>
      </c>
      <c r="C52" s="142" t="s">
        <v>319</v>
      </c>
      <c r="D52" s="141" t="s">
        <v>227</v>
      </c>
      <c r="E52" s="141" t="s">
        <v>320</v>
      </c>
      <c r="F52" s="224">
        <v>15746</v>
      </c>
      <c r="G52" s="224">
        <v>5000</v>
      </c>
      <c r="H52" s="167">
        <v>2019</v>
      </c>
      <c r="I52" s="167">
        <v>2020</v>
      </c>
      <c r="J52" s="236"/>
      <c r="K52" s="236"/>
      <c r="L52" s="14"/>
      <c r="M52" s="230"/>
      <c r="N52" s="141" t="s">
        <v>120</v>
      </c>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row>
    <row r="53" spans="1:62" ht="37.9" customHeight="1">
      <c r="A53" s="141">
        <v>96</v>
      </c>
      <c r="B53" s="142" t="s">
        <v>321</v>
      </c>
      <c r="C53" s="142" t="s">
        <v>322</v>
      </c>
      <c r="D53" s="141" t="s">
        <v>227</v>
      </c>
      <c r="E53" s="141" t="s">
        <v>320</v>
      </c>
      <c r="F53" s="223">
        <v>20000</v>
      </c>
      <c r="G53" s="223">
        <v>2000</v>
      </c>
      <c r="H53" s="141">
        <v>2019</v>
      </c>
      <c r="I53" s="141">
        <v>2020</v>
      </c>
      <c r="J53" s="236"/>
      <c r="K53" s="236"/>
      <c r="L53" s="14"/>
      <c r="M53" s="142"/>
      <c r="N53" s="141" t="s">
        <v>323</v>
      </c>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row>
    <row r="54" spans="1:62" ht="42.6" customHeight="1">
      <c r="A54" s="141">
        <v>82</v>
      </c>
      <c r="B54" s="142" t="s">
        <v>324</v>
      </c>
      <c r="C54" s="142" t="s">
        <v>325</v>
      </c>
      <c r="D54" s="141" t="s">
        <v>227</v>
      </c>
      <c r="E54" s="141" t="s">
        <v>326</v>
      </c>
      <c r="F54" s="223">
        <v>10000</v>
      </c>
      <c r="G54" s="223">
        <v>5000</v>
      </c>
      <c r="H54" s="141">
        <v>2019.1</v>
      </c>
      <c r="I54" s="141">
        <v>2020</v>
      </c>
      <c r="J54" s="236"/>
      <c r="K54" s="236"/>
      <c r="L54" s="237"/>
      <c r="M54" s="142"/>
      <c r="N54" s="141" t="s">
        <v>327</v>
      </c>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row>
    <row r="55" spans="1:62" ht="39.6" customHeight="1">
      <c r="A55" s="141">
        <v>81</v>
      </c>
      <c r="B55" s="142" t="s">
        <v>328</v>
      </c>
      <c r="C55" s="142" t="s">
        <v>329</v>
      </c>
      <c r="D55" s="141" t="s">
        <v>227</v>
      </c>
      <c r="E55" s="141" t="s">
        <v>330</v>
      </c>
      <c r="F55" s="223">
        <v>13400</v>
      </c>
      <c r="G55" s="223">
        <v>2000</v>
      </c>
      <c r="H55" s="141">
        <v>2019.1</v>
      </c>
      <c r="I55" s="141">
        <v>2020</v>
      </c>
      <c r="J55" s="236"/>
      <c r="K55" s="236"/>
      <c r="L55" s="237"/>
      <c r="M55" s="142"/>
      <c r="N55" s="141" t="s">
        <v>331</v>
      </c>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row>
    <row r="56" spans="1:62" ht="28.15" customHeight="1">
      <c r="A56" s="274" t="s">
        <v>454</v>
      </c>
      <c r="B56" s="274"/>
      <c r="C56" s="147">
        <v>1</v>
      </c>
      <c r="D56" s="148"/>
      <c r="E56" s="148"/>
      <c r="F56" s="153">
        <v>100000</v>
      </c>
      <c r="G56" s="153">
        <v>60000</v>
      </c>
      <c r="H56" s="148"/>
      <c r="I56" s="148"/>
      <c r="J56" s="158"/>
      <c r="K56" s="158"/>
      <c r="L56" s="148"/>
      <c r="M56" s="147"/>
      <c r="N56" s="148"/>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row>
    <row r="57" spans="1:62" ht="45" customHeight="1">
      <c r="A57" s="167">
        <v>94</v>
      </c>
      <c r="B57" s="142" t="s">
        <v>332</v>
      </c>
      <c r="C57" s="142" t="s">
        <v>333</v>
      </c>
      <c r="D57" s="141" t="s">
        <v>227</v>
      </c>
      <c r="E57" s="141" t="s">
        <v>334</v>
      </c>
      <c r="F57" s="223">
        <v>100000</v>
      </c>
      <c r="G57" s="223">
        <v>60000</v>
      </c>
      <c r="H57" s="141">
        <v>201901</v>
      </c>
      <c r="I57" s="141">
        <v>2020</v>
      </c>
      <c r="J57" s="159"/>
      <c r="K57" s="159"/>
      <c r="L57" s="141"/>
      <c r="M57" s="142"/>
      <c r="N57" s="141" t="s">
        <v>335</v>
      </c>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row>
    <row r="58" spans="1:62" ht="18" customHeight="1">
      <c r="A58" s="280" t="s">
        <v>455</v>
      </c>
      <c r="B58" s="280"/>
      <c r="C58" s="280"/>
      <c r="D58" s="280"/>
      <c r="E58" s="280"/>
      <c r="F58" s="280"/>
      <c r="G58" s="280"/>
      <c r="H58" s="280"/>
      <c r="I58" s="280"/>
      <c r="J58" s="280"/>
      <c r="K58" s="280"/>
      <c r="L58" s="280"/>
      <c r="M58" s="280"/>
      <c r="N58" s="280"/>
    </row>
  </sheetData>
  <mergeCells count="23">
    <mergeCell ref="A1:B1"/>
    <mergeCell ref="A2:N2"/>
    <mergeCell ref="A8:B8"/>
    <mergeCell ref="A7:B7"/>
    <mergeCell ref="L3:N3"/>
    <mergeCell ref="A13:B13"/>
    <mergeCell ref="A3:D3"/>
    <mergeCell ref="E3:K3"/>
    <mergeCell ref="A4:A5"/>
    <mergeCell ref="B4:E4"/>
    <mergeCell ref="F4:I4"/>
    <mergeCell ref="J4:M4"/>
    <mergeCell ref="A19:B19"/>
    <mergeCell ref="A21:B21"/>
    <mergeCell ref="A17:B17"/>
    <mergeCell ref="A58:N58"/>
    <mergeCell ref="A43:B43"/>
    <mergeCell ref="A47:B47"/>
    <mergeCell ref="A56:B56"/>
    <mergeCell ref="A24:B24"/>
    <mergeCell ref="A31:B31"/>
    <mergeCell ref="A34:B34"/>
    <mergeCell ref="A39:B39"/>
  </mergeCells>
  <phoneticPr fontId="6" type="noConversion"/>
  <dataValidations count="1">
    <dataValidation type="whole" operator="greaterThanOrEqual" allowBlank="1" showInputMessage="1" showErrorMessage="1" sqref="F46:G46">
      <formula1>1</formula1>
    </dataValidation>
  </dataValidations>
  <pageMargins left="0.11811023622047245" right="0.11811023622047245" top="0.19685039370078741" bottom="0.15748031496062992"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sheetPr>
    <tabColor rgb="FFFF0000"/>
  </sheetPr>
  <dimension ref="A1:IU38"/>
  <sheetViews>
    <sheetView tabSelected="1" topLeftCell="A31" workbookViewId="0">
      <selection activeCell="R35" sqref="R35"/>
    </sheetView>
  </sheetViews>
  <sheetFormatPr defaultRowHeight="49.5" customHeight="1"/>
  <cols>
    <col min="1" max="1" width="4.5" style="131" customWidth="1"/>
    <col min="2" max="2" width="14.625" style="131" customWidth="1"/>
    <col min="3" max="3" width="31.75" style="131" customWidth="1"/>
    <col min="4" max="4" width="5.875" style="131" customWidth="1"/>
    <col min="5" max="5" width="5.5" style="131" customWidth="1"/>
    <col min="6" max="6" width="8" style="131" customWidth="1"/>
    <col min="7" max="7" width="9.375" style="131" customWidth="1"/>
    <col min="8" max="8" width="6.375" style="131" customWidth="1"/>
    <col min="9" max="9" width="6.125" style="131" customWidth="1"/>
    <col min="10" max="10" width="6.375" style="131" customWidth="1"/>
    <col min="11" max="11" width="5.875" style="131" customWidth="1"/>
    <col min="12" max="12" width="19.5" style="131" customWidth="1"/>
    <col min="13" max="13" width="12.25" style="131" customWidth="1"/>
    <col min="14" max="14" width="10.625" style="131" customWidth="1"/>
    <col min="15" max="16384" width="9" style="131"/>
  </cols>
  <sheetData>
    <row r="1" spans="1:202" s="218" customFormat="1" ht="49.5" customHeight="1">
      <c r="A1" s="305" t="s">
        <v>407</v>
      </c>
      <c r="B1" s="305"/>
      <c r="C1" s="238"/>
      <c r="D1" s="239"/>
      <c r="E1" s="239"/>
      <c r="F1" s="239"/>
      <c r="G1" s="239"/>
      <c r="H1" s="239"/>
      <c r="I1" s="239"/>
      <c r="J1" s="239"/>
      <c r="K1" s="239"/>
      <c r="L1" s="239"/>
      <c r="M1" s="240"/>
      <c r="N1" s="241"/>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39"/>
      <c r="DQ1" s="239"/>
      <c r="DR1" s="239"/>
      <c r="DS1" s="239"/>
      <c r="DT1" s="239"/>
      <c r="DU1" s="239"/>
      <c r="DV1" s="239"/>
      <c r="DW1" s="239"/>
      <c r="DX1" s="239"/>
      <c r="DY1" s="239"/>
      <c r="DZ1" s="239"/>
      <c r="EA1" s="239"/>
      <c r="EB1" s="239"/>
      <c r="EC1" s="239"/>
      <c r="ED1" s="239"/>
      <c r="EE1" s="239"/>
      <c r="EF1" s="239"/>
      <c r="EG1" s="239"/>
      <c r="EH1" s="239"/>
      <c r="EI1" s="239"/>
      <c r="EJ1" s="239"/>
      <c r="EK1" s="239"/>
      <c r="EL1" s="239"/>
      <c r="EM1" s="239"/>
      <c r="EN1" s="239"/>
      <c r="EO1" s="239"/>
      <c r="EP1" s="239"/>
      <c r="EQ1" s="239"/>
      <c r="ER1" s="239"/>
      <c r="ES1" s="239"/>
      <c r="ET1" s="239"/>
      <c r="EU1" s="239"/>
      <c r="EV1" s="239"/>
      <c r="EW1" s="239"/>
      <c r="EX1" s="239"/>
      <c r="EY1" s="239"/>
      <c r="EZ1" s="239"/>
      <c r="FA1" s="239"/>
      <c r="FB1" s="239"/>
      <c r="FC1" s="239"/>
      <c r="FD1" s="239"/>
      <c r="FE1" s="239"/>
      <c r="FF1" s="239"/>
      <c r="FG1" s="239"/>
      <c r="FH1" s="239"/>
      <c r="FI1" s="239"/>
      <c r="FJ1" s="239"/>
      <c r="FK1" s="239"/>
      <c r="FL1" s="239"/>
      <c r="FM1" s="239"/>
      <c r="FN1" s="239"/>
      <c r="FO1" s="239"/>
      <c r="FP1" s="239"/>
      <c r="FQ1" s="239"/>
      <c r="FR1" s="239"/>
      <c r="FS1" s="239"/>
      <c r="FT1" s="239"/>
      <c r="FU1" s="239"/>
      <c r="FV1" s="239"/>
      <c r="FW1" s="239"/>
      <c r="FX1" s="239"/>
      <c r="FY1" s="239"/>
      <c r="FZ1" s="239"/>
      <c r="GA1" s="239"/>
      <c r="GB1" s="239"/>
      <c r="GC1" s="239"/>
      <c r="GD1" s="239"/>
      <c r="GE1" s="239"/>
      <c r="GF1" s="239"/>
      <c r="GG1" s="239"/>
      <c r="GH1" s="239"/>
      <c r="GI1" s="239"/>
      <c r="GJ1" s="239"/>
      <c r="GK1" s="239"/>
      <c r="GL1" s="239"/>
      <c r="GM1" s="239"/>
      <c r="GN1" s="239"/>
      <c r="GO1" s="239"/>
      <c r="GP1" s="239"/>
      <c r="GQ1" s="239"/>
      <c r="GR1" s="239"/>
      <c r="GS1" s="239"/>
      <c r="GT1" s="239"/>
    </row>
    <row r="2" spans="1:202" s="218" customFormat="1" ht="49.5" customHeight="1">
      <c r="A2" s="306" t="s">
        <v>441</v>
      </c>
      <c r="B2" s="306"/>
      <c r="C2" s="306"/>
      <c r="D2" s="306"/>
      <c r="E2" s="306"/>
      <c r="F2" s="306"/>
      <c r="G2" s="306"/>
      <c r="H2" s="306"/>
      <c r="I2" s="306"/>
      <c r="J2" s="306"/>
      <c r="K2" s="306"/>
      <c r="L2" s="306"/>
      <c r="M2" s="306"/>
      <c r="N2" s="306"/>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239"/>
      <c r="DU2" s="239"/>
      <c r="DV2" s="239"/>
      <c r="DW2" s="239"/>
      <c r="DX2" s="239"/>
      <c r="DY2" s="239"/>
      <c r="DZ2" s="239"/>
      <c r="EA2" s="239"/>
      <c r="EB2" s="239"/>
      <c r="EC2" s="239"/>
      <c r="ED2" s="239"/>
      <c r="EE2" s="239"/>
      <c r="EF2" s="239"/>
      <c r="EG2" s="239"/>
      <c r="EH2" s="239"/>
      <c r="EI2" s="239"/>
      <c r="EJ2" s="239"/>
      <c r="EK2" s="239"/>
      <c r="EL2" s="239"/>
      <c r="EM2" s="239"/>
      <c r="EN2" s="239"/>
      <c r="EO2" s="239"/>
      <c r="EP2" s="239"/>
      <c r="EQ2" s="239"/>
      <c r="ER2" s="239"/>
      <c r="ES2" s="239"/>
      <c r="ET2" s="239"/>
      <c r="EU2" s="239"/>
      <c r="EV2" s="239"/>
      <c r="EW2" s="239"/>
      <c r="EX2" s="239"/>
      <c r="EY2" s="239"/>
      <c r="EZ2" s="239"/>
      <c r="FA2" s="239"/>
      <c r="FB2" s="239"/>
      <c r="FC2" s="239"/>
      <c r="FD2" s="239"/>
      <c r="FE2" s="239"/>
      <c r="FF2" s="239"/>
      <c r="FG2" s="239"/>
      <c r="FH2" s="239"/>
      <c r="FI2" s="239"/>
      <c r="FJ2" s="239"/>
      <c r="FK2" s="239"/>
      <c r="FL2" s="239"/>
      <c r="FM2" s="239"/>
      <c r="FN2" s="239"/>
      <c r="FO2" s="239"/>
      <c r="FP2" s="239"/>
      <c r="FQ2" s="239"/>
      <c r="FR2" s="239"/>
      <c r="FS2" s="239"/>
      <c r="FT2" s="239"/>
      <c r="FU2" s="239"/>
      <c r="FV2" s="239"/>
      <c r="FW2" s="239"/>
      <c r="FX2" s="239"/>
      <c r="FY2" s="239"/>
      <c r="FZ2" s="239"/>
      <c r="GA2" s="239"/>
      <c r="GB2" s="239"/>
      <c r="GC2" s="239"/>
      <c r="GD2" s="239"/>
      <c r="GE2" s="239"/>
      <c r="GF2" s="239"/>
      <c r="GG2" s="239"/>
      <c r="GH2" s="239"/>
      <c r="GI2" s="239"/>
      <c r="GJ2" s="239"/>
      <c r="GK2" s="239"/>
      <c r="GL2" s="239"/>
      <c r="GM2" s="239"/>
      <c r="GN2" s="239"/>
      <c r="GO2" s="239"/>
      <c r="GP2" s="239"/>
      <c r="GQ2" s="239"/>
      <c r="GR2" s="239"/>
      <c r="GS2" s="239"/>
      <c r="GT2" s="239"/>
    </row>
    <row r="3" spans="1:202" s="61" customFormat="1" ht="49.5" customHeight="1">
      <c r="A3" s="307" t="s">
        <v>408</v>
      </c>
      <c r="B3" s="307"/>
      <c r="C3" s="307"/>
      <c r="D3" s="308" t="s">
        <v>446</v>
      </c>
      <c r="E3" s="309"/>
      <c r="F3" s="309"/>
      <c r="G3" s="309"/>
      <c r="H3" s="309"/>
      <c r="I3" s="309"/>
      <c r="J3" s="309"/>
      <c r="K3" s="309"/>
      <c r="L3" s="128"/>
      <c r="M3" s="310" t="s">
        <v>409</v>
      </c>
      <c r="N3" s="310"/>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row>
    <row r="4" spans="1:202" ht="49.5" customHeight="1">
      <c r="A4" s="283" t="s">
        <v>443</v>
      </c>
      <c r="B4" s="273" t="s">
        <v>1</v>
      </c>
      <c r="C4" s="273"/>
      <c r="D4" s="273"/>
      <c r="E4" s="273"/>
      <c r="F4" s="273" t="s">
        <v>133</v>
      </c>
      <c r="G4" s="273"/>
      <c r="H4" s="273"/>
      <c r="I4" s="273"/>
      <c r="J4" s="273" t="s">
        <v>132</v>
      </c>
      <c r="K4" s="273"/>
      <c r="L4" s="273"/>
      <c r="M4" s="273"/>
      <c r="N4" s="134"/>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row>
    <row r="5" spans="1:202" s="81" customFormat="1" ht="49.5" customHeight="1">
      <c r="A5" s="284"/>
      <c r="B5" s="135" t="s">
        <v>3</v>
      </c>
      <c r="C5" s="135" t="s">
        <v>4</v>
      </c>
      <c r="D5" s="135" t="s">
        <v>5</v>
      </c>
      <c r="E5" s="135" t="s">
        <v>6</v>
      </c>
      <c r="F5" s="135" t="s">
        <v>7</v>
      </c>
      <c r="G5" s="242" t="s">
        <v>507</v>
      </c>
      <c r="H5" s="135" t="s">
        <v>8</v>
      </c>
      <c r="I5" s="135" t="s">
        <v>9</v>
      </c>
      <c r="J5" s="135" t="s">
        <v>452</v>
      </c>
      <c r="K5" s="135" t="s">
        <v>10</v>
      </c>
      <c r="L5" s="135" t="s">
        <v>11</v>
      </c>
      <c r="M5" s="135" t="s">
        <v>12</v>
      </c>
      <c r="N5" s="135" t="s">
        <v>2</v>
      </c>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row>
    <row r="6" spans="1:202" ht="49.5" customHeight="1">
      <c r="A6" s="135">
        <v>1</v>
      </c>
      <c r="B6" s="135">
        <v>2</v>
      </c>
      <c r="C6" s="135">
        <v>3</v>
      </c>
      <c r="D6" s="135">
        <v>4</v>
      </c>
      <c r="E6" s="135">
        <v>5</v>
      </c>
      <c r="F6" s="135">
        <v>6</v>
      </c>
      <c r="G6" s="135">
        <v>7</v>
      </c>
      <c r="H6" s="135">
        <v>8</v>
      </c>
      <c r="I6" s="135">
        <v>9</v>
      </c>
      <c r="J6" s="135">
        <v>10</v>
      </c>
      <c r="K6" s="135">
        <v>11</v>
      </c>
      <c r="L6" s="135">
        <v>12</v>
      </c>
      <c r="M6" s="135">
        <v>13</v>
      </c>
      <c r="N6" s="135">
        <v>14</v>
      </c>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row>
    <row r="7" spans="1:202" ht="49.5" customHeight="1">
      <c r="A7" s="303" t="s">
        <v>491</v>
      </c>
      <c r="B7" s="304"/>
      <c r="C7" s="135">
        <f>C8+C10+C17+C19+C23+C24+C25+C26+C27+C28+C30</f>
        <v>18</v>
      </c>
      <c r="D7" s="135"/>
      <c r="E7" s="135"/>
      <c r="F7" s="153">
        <f>F8+F10+F17+F19+F23+F24+F25+F26+F27+F28+F30</f>
        <v>7311631</v>
      </c>
      <c r="G7" s="135"/>
      <c r="H7" s="135"/>
      <c r="I7" s="135"/>
      <c r="J7" s="243"/>
      <c r="K7" s="243"/>
      <c r="L7" s="189"/>
      <c r="M7" s="189"/>
      <c r="N7" s="18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row>
    <row r="8" spans="1:202" ht="49.5" customHeight="1">
      <c r="A8" s="311" t="s">
        <v>13</v>
      </c>
      <c r="B8" s="312"/>
      <c r="C8" s="228">
        <v>1</v>
      </c>
      <c r="D8" s="148"/>
      <c r="E8" s="148"/>
      <c r="F8" s="153">
        <v>25000</v>
      </c>
      <c r="G8" s="148"/>
      <c r="H8" s="148"/>
      <c r="I8" s="148"/>
      <c r="J8" s="158"/>
      <c r="K8" s="158"/>
      <c r="L8" s="147"/>
      <c r="M8" s="148"/>
      <c r="N8" s="134"/>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row>
    <row r="9" spans="1:202" ht="49.5" customHeight="1">
      <c r="A9" s="141">
        <v>82</v>
      </c>
      <c r="B9" s="142" t="s">
        <v>337</v>
      </c>
      <c r="C9" s="142" t="s">
        <v>338</v>
      </c>
      <c r="D9" s="141" t="s">
        <v>339</v>
      </c>
      <c r="E9" s="141" t="s">
        <v>340</v>
      </c>
      <c r="F9" s="223">
        <v>25000</v>
      </c>
      <c r="G9" s="142" t="s">
        <v>341</v>
      </c>
      <c r="H9" s="141">
        <v>2020</v>
      </c>
      <c r="I9" s="141">
        <v>2022</v>
      </c>
      <c r="J9" s="244"/>
      <c r="K9" s="244"/>
      <c r="L9" s="84"/>
      <c r="M9" s="245"/>
      <c r="N9" s="141" t="s">
        <v>244</v>
      </c>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row>
    <row r="10" spans="1:202" ht="49.5" customHeight="1">
      <c r="A10" s="274" t="s">
        <v>14</v>
      </c>
      <c r="B10" s="274"/>
      <c r="C10" s="228">
        <v>6</v>
      </c>
      <c r="D10" s="148"/>
      <c r="E10" s="148"/>
      <c r="F10" s="220">
        <v>1894000</v>
      </c>
      <c r="G10" s="147"/>
      <c r="H10" s="148"/>
      <c r="I10" s="148"/>
      <c r="J10" s="244"/>
      <c r="K10" s="244"/>
      <c r="L10" s="134"/>
      <c r="M10" s="134"/>
      <c r="N10" s="148"/>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row>
    <row r="11" spans="1:202" ht="49.5" customHeight="1">
      <c r="A11" s="167">
        <v>66</v>
      </c>
      <c r="B11" s="142" t="s">
        <v>342</v>
      </c>
      <c r="C11" s="142" t="s">
        <v>343</v>
      </c>
      <c r="D11" s="141" t="s">
        <v>344</v>
      </c>
      <c r="E11" s="141" t="s">
        <v>18</v>
      </c>
      <c r="F11" s="223">
        <v>1800000</v>
      </c>
      <c r="G11" s="142" t="s">
        <v>345</v>
      </c>
      <c r="H11" s="141">
        <v>2020</v>
      </c>
      <c r="I11" s="141">
        <v>2023</v>
      </c>
      <c r="J11" s="244"/>
      <c r="K11" s="244"/>
      <c r="L11" s="84"/>
      <c r="M11" s="101"/>
      <c r="N11" s="141" t="s">
        <v>346</v>
      </c>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row>
    <row r="12" spans="1:202" ht="49.5" customHeight="1">
      <c r="A12" s="167">
        <v>67</v>
      </c>
      <c r="B12" s="142" t="s">
        <v>347</v>
      </c>
      <c r="C12" s="142" t="s">
        <v>348</v>
      </c>
      <c r="D12" s="141" t="s">
        <v>243</v>
      </c>
      <c r="E12" s="141" t="s">
        <v>18</v>
      </c>
      <c r="F12" s="223">
        <v>20000</v>
      </c>
      <c r="G12" s="142" t="s">
        <v>349</v>
      </c>
      <c r="H12" s="167">
        <v>2019</v>
      </c>
      <c r="I12" s="141">
        <v>2022</v>
      </c>
      <c r="J12" s="244"/>
      <c r="K12" s="244"/>
      <c r="L12" s="84"/>
      <c r="M12" s="101"/>
      <c r="N12" s="141" t="s">
        <v>350</v>
      </c>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row>
    <row r="13" spans="1:202" ht="49.5" customHeight="1">
      <c r="A13" s="141">
        <v>84</v>
      </c>
      <c r="B13" s="142" t="s">
        <v>351</v>
      </c>
      <c r="C13" s="142" t="s">
        <v>352</v>
      </c>
      <c r="D13" s="141" t="s">
        <v>339</v>
      </c>
      <c r="E13" s="141" t="s">
        <v>18</v>
      </c>
      <c r="F13" s="223">
        <v>39000</v>
      </c>
      <c r="G13" s="142" t="s">
        <v>349</v>
      </c>
      <c r="H13" s="141">
        <v>2020</v>
      </c>
      <c r="I13" s="167">
        <v>2022</v>
      </c>
      <c r="J13" s="246"/>
      <c r="K13" s="246"/>
      <c r="L13" s="84"/>
      <c r="M13" s="101"/>
      <c r="N13" s="141" t="s">
        <v>353</v>
      </c>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row>
    <row r="14" spans="1:202" ht="67.5" customHeight="1">
      <c r="A14" s="141">
        <v>85</v>
      </c>
      <c r="B14" s="142" t="s">
        <v>354</v>
      </c>
      <c r="C14" s="142" t="s">
        <v>355</v>
      </c>
      <c r="D14" s="141" t="s">
        <v>247</v>
      </c>
      <c r="E14" s="141" t="s">
        <v>18</v>
      </c>
      <c r="F14" s="223">
        <v>15000</v>
      </c>
      <c r="G14" s="142" t="s">
        <v>349</v>
      </c>
      <c r="H14" s="141">
        <v>2020</v>
      </c>
      <c r="I14" s="141">
        <v>2023</v>
      </c>
      <c r="J14" s="244"/>
      <c r="K14" s="244"/>
      <c r="L14" s="84"/>
      <c r="M14" s="101"/>
      <c r="N14" s="141" t="s">
        <v>356</v>
      </c>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row>
    <row r="15" spans="1:202" ht="49.5" customHeight="1">
      <c r="A15" s="141">
        <v>86</v>
      </c>
      <c r="B15" s="142" t="s">
        <v>357</v>
      </c>
      <c r="C15" s="142" t="s">
        <v>358</v>
      </c>
      <c r="D15" s="141" t="s">
        <v>359</v>
      </c>
      <c r="E15" s="141" t="s">
        <v>18</v>
      </c>
      <c r="F15" s="223">
        <v>10000</v>
      </c>
      <c r="G15" s="142" t="s">
        <v>345</v>
      </c>
      <c r="H15" s="141">
        <v>2020</v>
      </c>
      <c r="I15" s="141">
        <v>2021</v>
      </c>
      <c r="J15" s="244"/>
      <c r="K15" s="244"/>
      <c r="L15" s="84"/>
      <c r="M15" s="101"/>
      <c r="N15" s="141" t="s">
        <v>360</v>
      </c>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row>
    <row r="16" spans="1:202" ht="49.5" customHeight="1">
      <c r="A16" s="141">
        <v>83</v>
      </c>
      <c r="B16" s="142" t="s">
        <v>361</v>
      </c>
      <c r="C16" s="142" t="s">
        <v>362</v>
      </c>
      <c r="D16" s="141" t="s">
        <v>363</v>
      </c>
      <c r="E16" s="141" t="s">
        <v>364</v>
      </c>
      <c r="F16" s="223">
        <v>10000</v>
      </c>
      <c r="G16" s="142" t="s">
        <v>365</v>
      </c>
      <c r="H16" s="141">
        <v>2020</v>
      </c>
      <c r="I16" s="167">
        <v>2020</v>
      </c>
      <c r="J16" s="246"/>
      <c r="K16" s="246"/>
      <c r="L16" s="84"/>
      <c r="M16" s="101"/>
      <c r="N16" s="141" t="s">
        <v>366</v>
      </c>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row>
    <row r="17" spans="1:255" ht="49.5" customHeight="1">
      <c r="A17" s="274" t="s">
        <v>26</v>
      </c>
      <c r="B17" s="274"/>
      <c r="C17" s="228">
        <v>1</v>
      </c>
      <c r="D17" s="148"/>
      <c r="E17" s="148"/>
      <c r="F17" s="247">
        <v>4800</v>
      </c>
      <c r="G17" s="147"/>
      <c r="H17" s="45">
        <v>2020</v>
      </c>
      <c r="I17" s="45">
        <v>2021</v>
      </c>
      <c r="J17" s="244"/>
      <c r="K17" s="244"/>
      <c r="L17" s="134"/>
      <c r="M17" s="134"/>
      <c r="N17" s="148"/>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row>
    <row r="18" spans="1:255" s="254" customFormat="1" ht="66" customHeight="1">
      <c r="A18" s="248" t="s">
        <v>508</v>
      </c>
      <c r="B18" s="249" t="s">
        <v>509</v>
      </c>
      <c r="C18" s="250" t="s">
        <v>510</v>
      </c>
      <c r="D18" s="45" t="s">
        <v>511</v>
      </c>
      <c r="E18" s="195" t="s">
        <v>434</v>
      </c>
      <c r="F18" s="247">
        <v>4800</v>
      </c>
      <c r="G18" s="206" t="s">
        <v>435</v>
      </c>
      <c r="H18" s="45">
        <v>2020</v>
      </c>
      <c r="I18" s="45">
        <v>2021</v>
      </c>
      <c r="J18" s="45"/>
      <c r="K18" s="45"/>
      <c r="L18" s="195"/>
      <c r="M18" s="251"/>
      <c r="N18" s="195" t="s">
        <v>436</v>
      </c>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c r="BA18" s="252"/>
      <c r="BB18" s="252"/>
      <c r="BC18" s="252"/>
      <c r="BD18" s="252"/>
      <c r="BE18" s="252"/>
      <c r="BF18" s="252"/>
      <c r="BG18" s="252"/>
      <c r="BH18" s="252"/>
      <c r="BI18" s="252"/>
      <c r="BJ18" s="252"/>
      <c r="BK18" s="252"/>
      <c r="BL18" s="252"/>
      <c r="BM18" s="252"/>
      <c r="BN18" s="252"/>
      <c r="BO18" s="252"/>
      <c r="BP18" s="252"/>
      <c r="BQ18" s="252"/>
      <c r="BR18" s="252"/>
      <c r="BS18" s="252"/>
      <c r="BT18" s="252"/>
      <c r="BU18" s="252"/>
      <c r="BV18" s="252"/>
      <c r="BW18" s="252"/>
      <c r="BX18" s="252"/>
      <c r="BY18" s="252"/>
      <c r="BZ18" s="252"/>
      <c r="CA18" s="252"/>
      <c r="CB18" s="252"/>
      <c r="CC18" s="252"/>
      <c r="CD18" s="252"/>
      <c r="CE18" s="252"/>
      <c r="CF18" s="252"/>
      <c r="CG18" s="252"/>
      <c r="CH18" s="252"/>
      <c r="CI18" s="252"/>
      <c r="CJ18" s="252"/>
      <c r="CK18" s="252"/>
      <c r="CL18" s="252"/>
      <c r="CM18" s="252"/>
      <c r="CN18" s="252"/>
      <c r="CO18" s="252"/>
      <c r="CP18" s="252"/>
      <c r="CQ18" s="252"/>
      <c r="CR18" s="252"/>
      <c r="CS18" s="252"/>
      <c r="CT18" s="252"/>
      <c r="CU18" s="252"/>
      <c r="CV18" s="252"/>
      <c r="CW18" s="252"/>
      <c r="CX18" s="252"/>
      <c r="CY18" s="252"/>
      <c r="CZ18" s="252"/>
      <c r="DA18" s="252"/>
      <c r="DB18" s="252"/>
      <c r="DC18" s="252"/>
      <c r="DD18" s="252"/>
      <c r="DE18" s="252"/>
      <c r="DF18" s="252"/>
      <c r="DG18" s="252"/>
      <c r="DH18" s="252"/>
      <c r="DI18" s="252"/>
      <c r="DJ18" s="252"/>
      <c r="DK18" s="252"/>
      <c r="DL18" s="252"/>
      <c r="DM18" s="252"/>
      <c r="DN18" s="252"/>
      <c r="DO18" s="252"/>
      <c r="DP18" s="252"/>
      <c r="DQ18" s="252"/>
      <c r="DR18" s="252"/>
      <c r="DS18" s="252"/>
      <c r="DT18" s="252"/>
      <c r="DU18" s="252"/>
      <c r="DV18" s="252"/>
      <c r="DW18" s="252"/>
      <c r="DX18" s="252"/>
      <c r="DY18" s="252"/>
      <c r="DZ18" s="252"/>
      <c r="EA18" s="252"/>
      <c r="EB18" s="252"/>
      <c r="EC18" s="252"/>
      <c r="ED18" s="252"/>
      <c r="EE18" s="252"/>
      <c r="EF18" s="252"/>
      <c r="EG18" s="252"/>
      <c r="EH18" s="252"/>
      <c r="EI18" s="252"/>
      <c r="EJ18" s="252"/>
      <c r="EK18" s="252"/>
      <c r="EL18" s="252"/>
      <c r="EM18" s="252"/>
      <c r="EN18" s="252"/>
      <c r="EO18" s="252"/>
      <c r="EP18" s="252"/>
      <c r="EQ18" s="252"/>
      <c r="ER18" s="252"/>
      <c r="ES18" s="252"/>
      <c r="ET18" s="252"/>
      <c r="EU18" s="252"/>
      <c r="EV18" s="252"/>
      <c r="EW18" s="252"/>
      <c r="EX18" s="252"/>
      <c r="EY18" s="252"/>
      <c r="EZ18" s="252"/>
      <c r="FA18" s="252"/>
      <c r="FB18" s="252"/>
      <c r="FC18" s="252"/>
      <c r="FD18" s="252"/>
      <c r="FE18" s="252"/>
      <c r="FF18" s="252"/>
      <c r="FG18" s="252"/>
      <c r="FH18" s="252"/>
      <c r="FI18" s="252"/>
      <c r="FJ18" s="252"/>
      <c r="FK18" s="252"/>
      <c r="FL18" s="252"/>
      <c r="FM18" s="252"/>
      <c r="FN18" s="252"/>
      <c r="FO18" s="252"/>
      <c r="FP18" s="252"/>
      <c r="FQ18" s="252"/>
      <c r="FR18" s="252"/>
      <c r="FS18" s="252"/>
      <c r="FT18" s="252"/>
      <c r="FU18" s="252"/>
      <c r="FV18" s="252"/>
      <c r="FW18" s="252"/>
      <c r="FX18" s="252"/>
      <c r="FY18" s="252"/>
      <c r="FZ18" s="252"/>
      <c r="GA18" s="252"/>
      <c r="GB18" s="252"/>
      <c r="GC18" s="252"/>
      <c r="GD18" s="252"/>
      <c r="GE18" s="252"/>
      <c r="GF18" s="252"/>
      <c r="GG18" s="252"/>
      <c r="GH18" s="252"/>
      <c r="GI18" s="252"/>
      <c r="GJ18" s="252"/>
      <c r="GK18" s="252"/>
      <c r="GL18" s="252"/>
      <c r="GM18" s="252"/>
      <c r="GN18" s="252"/>
      <c r="GO18" s="252"/>
      <c r="GP18" s="252"/>
      <c r="GQ18" s="252"/>
      <c r="GR18" s="252"/>
      <c r="GS18" s="252"/>
      <c r="GT18" s="252"/>
      <c r="GU18" s="253"/>
      <c r="GV18" s="253"/>
      <c r="GW18" s="253"/>
      <c r="GX18" s="253"/>
      <c r="GY18" s="253"/>
      <c r="GZ18" s="253"/>
      <c r="HA18" s="253"/>
      <c r="HB18" s="253"/>
      <c r="HC18" s="253"/>
      <c r="HD18" s="253"/>
      <c r="HE18" s="253"/>
      <c r="HF18" s="253"/>
      <c r="HG18" s="253"/>
      <c r="HH18" s="253"/>
      <c r="HI18" s="253"/>
      <c r="HJ18" s="253"/>
      <c r="HK18" s="253"/>
      <c r="HL18" s="253"/>
      <c r="HM18" s="253"/>
      <c r="HN18" s="253"/>
      <c r="HO18" s="253"/>
      <c r="HP18" s="253"/>
      <c r="HQ18" s="253"/>
      <c r="HR18" s="253"/>
      <c r="HS18" s="253"/>
      <c r="HT18" s="253"/>
      <c r="HU18" s="253"/>
      <c r="HV18" s="253"/>
      <c r="HW18" s="253"/>
      <c r="HX18" s="253"/>
      <c r="HY18" s="253"/>
      <c r="HZ18" s="253"/>
      <c r="IA18" s="253"/>
      <c r="IB18" s="253"/>
      <c r="IC18" s="253"/>
      <c r="ID18" s="253"/>
      <c r="IE18" s="253"/>
      <c r="IF18" s="253"/>
      <c r="IG18" s="253"/>
      <c r="IH18" s="253"/>
      <c r="II18" s="253"/>
      <c r="IJ18" s="253"/>
      <c r="IK18" s="253"/>
      <c r="IL18" s="253"/>
      <c r="IM18" s="253"/>
      <c r="IN18" s="253"/>
      <c r="IO18" s="253"/>
      <c r="IP18" s="253"/>
      <c r="IQ18" s="253"/>
      <c r="IR18" s="253"/>
      <c r="IS18" s="253"/>
      <c r="IT18" s="253"/>
      <c r="IU18" s="253"/>
    </row>
    <row r="19" spans="1:255" ht="18" customHeight="1">
      <c r="A19" s="274" t="s">
        <v>31</v>
      </c>
      <c r="B19" s="274"/>
      <c r="C19" s="228">
        <v>3</v>
      </c>
      <c r="D19" s="148"/>
      <c r="E19" s="148"/>
      <c r="F19" s="220">
        <v>388000</v>
      </c>
      <c r="G19" s="147"/>
      <c r="H19" s="148"/>
      <c r="I19" s="148"/>
      <c r="J19" s="244"/>
      <c r="K19" s="244"/>
      <c r="L19" s="134"/>
      <c r="M19" s="134"/>
      <c r="N19" s="148"/>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row>
    <row r="20" spans="1:255" ht="49.5" customHeight="1">
      <c r="A20" s="141">
        <v>96</v>
      </c>
      <c r="B20" s="142" t="s">
        <v>367</v>
      </c>
      <c r="C20" s="142" t="s">
        <v>368</v>
      </c>
      <c r="D20" s="141" t="s">
        <v>359</v>
      </c>
      <c r="E20" s="141" t="s">
        <v>369</v>
      </c>
      <c r="F20" s="223">
        <v>30000</v>
      </c>
      <c r="G20" s="142" t="s">
        <v>370</v>
      </c>
      <c r="H20" s="141">
        <v>2020</v>
      </c>
      <c r="I20" s="141">
        <v>2021</v>
      </c>
      <c r="J20" s="244"/>
      <c r="K20" s="83">
        <v>168.86</v>
      </c>
      <c r="L20" s="84"/>
      <c r="M20" s="84"/>
      <c r="N20" s="141" t="s">
        <v>39</v>
      </c>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row>
    <row r="21" spans="1:255" ht="65.25" customHeight="1">
      <c r="A21" s="167">
        <v>69</v>
      </c>
      <c r="B21" s="142" t="s">
        <v>371</v>
      </c>
      <c r="C21" s="142" t="s">
        <v>372</v>
      </c>
      <c r="D21" s="141" t="s">
        <v>344</v>
      </c>
      <c r="E21" s="141" t="s">
        <v>38</v>
      </c>
      <c r="F21" s="223">
        <v>58000</v>
      </c>
      <c r="G21" s="142" t="s">
        <v>373</v>
      </c>
      <c r="H21" s="167">
        <v>2019</v>
      </c>
      <c r="I21" s="141">
        <v>2025</v>
      </c>
      <c r="J21" s="244"/>
      <c r="K21" s="83"/>
      <c r="L21" s="84"/>
      <c r="M21" s="90"/>
      <c r="N21" s="141" t="s">
        <v>374</v>
      </c>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row>
    <row r="22" spans="1:255" ht="71.25" customHeight="1">
      <c r="A22" s="167">
        <v>68</v>
      </c>
      <c r="B22" s="142" t="s">
        <v>375</v>
      </c>
      <c r="C22" s="142" t="s">
        <v>376</v>
      </c>
      <c r="D22" s="141" t="s">
        <v>344</v>
      </c>
      <c r="E22" s="141" t="s">
        <v>377</v>
      </c>
      <c r="F22" s="223">
        <v>300000</v>
      </c>
      <c r="G22" s="142" t="s">
        <v>378</v>
      </c>
      <c r="H22" s="167">
        <v>2019</v>
      </c>
      <c r="I22" s="141">
        <v>2025</v>
      </c>
      <c r="J22" s="244"/>
      <c r="K22" s="83"/>
      <c r="L22" s="84"/>
      <c r="M22" s="91"/>
      <c r="N22" s="141" t="s">
        <v>379</v>
      </c>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row>
    <row r="23" spans="1:255" ht="49.5" customHeight="1">
      <c r="A23" s="274" t="s">
        <v>44</v>
      </c>
      <c r="B23" s="274"/>
      <c r="C23" s="228">
        <v>0</v>
      </c>
      <c r="D23" s="148"/>
      <c r="E23" s="148"/>
      <c r="F23" s="220">
        <v>0</v>
      </c>
      <c r="G23" s="147"/>
      <c r="H23" s="148"/>
      <c r="I23" s="148"/>
      <c r="J23" s="244"/>
      <c r="K23" s="244"/>
      <c r="L23" s="134"/>
      <c r="M23" s="134"/>
      <c r="N23" s="148"/>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row>
    <row r="24" spans="1:255" ht="49.5" customHeight="1">
      <c r="A24" s="274" t="s">
        <v>58</v>
      </c>
      <c r="B24" s="274"/>
      <c r="C24" s="228">
        <v>0</v>
      </c>
      <c r="D24" s="148"/>
      <c r="E24" s="148"/>
      <c r="F24" s="220">
        <v>0</v>
      </c>
      <c r="G24" s="147"/>
      <c r="H24" s="148"/>
      <c r="I24" s="148"/>
      <c r="J24" s="244"/>
      <c r="K24" s="244"/>
      <c r="L24" s="134"/>
      <c r="M24" s="134"/>
      <c r="N24" s="148"/>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row>
    <row r="25" spans="1:255" ht="49.5" customHeight="1">
      <c r="A25" s="274" t="s">
        <v>67</v>
      </c>
      <c r="B25" s="274"/>
      <c r="C25" s="228">
        <v>0</v>
      </c>
      <c r="D25" s="148"/>
      <c r="E25" s="148"/>
      <c r="F25" s="220">
        <v>0</v>
      </c>
      <c r="G25" s="147"/>
      <c r="H25" s="148"/>
      <c r="I25" s="148"/>
      <c r="J25" s="244"/>
      <c r="K25" s="244"/>
      <c r="L25" s="134"/>
      <c r="M25" s="134"/>
      <c r="N25" s="148"/>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row>
    <row r="26" spans="1:255" ht="49.5" customHeight="1">
      <c r="A26" s="274" t="s">
        <v>97</v>
      </c>
      <c r="B26" s="274"/>
      <c r="C26" s="228">
        <v>0</v>
      </c>
      <c r="D26" s="148"/>
      <c r="E26" s="148"/>
      <c r="F26" s="220">
        <v>0</v>
      </c>
      <c r="G26" s="147"/>
      <c r="H26" s="148"/>
      <c r="I26" s="148"/>
      <c r="J26" s="244"/>
      <c r="K26" s="244"/>
      <c r="L26" s="134"/>
      <c r="M26" s="134"/>
      <c r="N26" s="148"/>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row>
    <row r="27" spans="1:255" ht="49.5" customHeight="1">
      <c r="A27" s="274" t="s">
        <v>102</v>
      </c>
      <c r="B27" s="274"/>
      <c r="C27" s="228">
        <v>0</v>
      </c>
      <c r="D27" s="148"/>
      <c r="E27" s="148"/>
      <c r="F27" s="220">
        <v>0</v>
      </c>
      <c r="G27" s="147"/>
      <c r="H27" s="148"/>
      <c r="I27" s="148"/>
      <c r="J27" s="244"/>
      <c r="K27" s="244"/>
      <c r="L27" s="134"/>
      <c r="M27" s="134"/>
      <c r="N27" s="148"/>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row>
    <row r="28" spans="1:255" ht="49.5" customHeight="1">
      <c r="A28" s="274" t="s">
        <v>107</v>
      </c>
      <c r="B28" s="274"/>
      <c r="C28" s="228">
        <v>1</v>
      </c>
      <c r="D28" s="148"/>
      <c r="E28" s="148"/>
      <c r="F28" s="153">
        <v>309831</v>
      </c>
      <c r="G28" s="147"/>
      <c r="H28" s="148"/>
      <c r="I28" s="148"/>
      <c r="J28" s="244"/>
      <c r="K28" s="244"/>
      <c r="L28" s="134"/>
      <c r="M28" s="134"/>
      <c r="N28" s="148"/>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row>
    <row r="29" spans="1:255" ht="155.25" customHeight="1">
      <c r="A29" s="141">
        <v>100</v>
      </c>
      <c r="B29" s="142" t="s">
        <v>380</v>
      </c>
      <c r="C29" s="142" t="s">
        <v>381</v>
      </c>
      <c r="D29" s="141" t="s">
        <v>339</v>
      </c>
      <c r="E29" s="141" t="s">
        <v>114</v>
      </c>
      <c r="F29" s="223">
        <v>309831</v>
      </c>
      <c r="G29" s="142" t="s">
        <v>382</v>
      </c>
      <c r="H29" s="141">
        <v>2020</v>
      </c>
      <c r="I29" s="141">
        <v>2022</v>
      </c>
      <c r="J29" s="83"/>
      <c r="K29" s="83">
        <v>110</v>
      </c>
      <c r="L29" s="84"/>
      <c r="M29" s="90"/>
      <c r="N29" s="141" t="s">
        <v>115</v>
      </c>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row>
    <row r="30" spans="1:255" ht="49.5" customHeight="1">
      <c r="A30" s="274" t="s">
        <v>116</v>
      </c>
      <c r="B30" s="274"/>
      <c r="C30" s="228">
        <v>6</v>
      </c>
      <c r="D30" s="141"/>
      <c r="E30" s="141"/>
      <c r="F30" s="220">
        <v>4690000</v>
      </c>
      <c r="G30" s="142"/>
      <c r="H30" s="141"/>
      <c r="I30" s="141"/>
      <c r="J30" s="244"/>
      <c r="K30" s="244"/>
      <c r="L30" s="134"/>
      <c r="M30" s="134"/>
      <c r="N30" s="141"/>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row>
    <row r="31" spans="1:255" ht="78" customHeight="1">
      <c r="A31" s="167">
        <v>70</v>
      </c>
      <c r="B31" s="142" t="s">
        <v>383</v>
      </c>
      <c r="C31" s="142" t="s">
        <v>384</v>
      </c>
      <c r="D31" s="141" t="s">
        <v>227</v>
      </c>
      <c r="E31" s="141" t="s">
        <v>119</v>
      </c>
      <c r="F31" s="223">
        <v>1200000</v>
      </c>
      <c r="G31" s="142" t="s">
        <v>385</v>
      </c>
      <c r="H31" s="167">
        <v>2019</v>
      </c>
      <c r="I31" s="167">
        <v>2020</v>
      </c>
      <c r="J31" s="246"/>
      <c r="K31" s="259">
        <v>50</v>
      </c>
      <c r="L31" s="235"/>
      <c r="M31" s="235"/>
      <c r="N31" s="141" t="s">
        <v>386</v>
      </c>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row>
    <row r="32" spans="1:255" ht="49.5" customHeight="1">
      <c r="A32" s="141">
        <v>72</v>
      </c>
      <c r="B32" s="142" t="s">
        <v>387</v>
      </c>
      <c r="C32" s="142" t="s">
        <v>388</v>
      </c>
      <c r="D32" s="141" t="s">
        <v>227</v>
      </c>
      <c r="E32" s="141" t="s">
        <v>119</v>
      </c>
      <c r="F32" s="223">
        <v>2690000</v>
      </c>
      <c r="G32" s="230" t="s">
        <v>389</v>
      </c>
      <c r="H32" s="141">
        <v>2019</v>
      </c>
      <c r="I32" s="141">
        <v>2020</v>
      </c>
      <c r="J32" s="244"/>
      <c r="K32" s="260">
        <v>300</v>
      </c>
      <c r="L32" s="235"/>
      <c r="M32" s="235"/>
      <c r="N32" s="141" t="s">
        <v>386</v>
      </c>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row>
    <row r="33" spans="1:62" ht="69" customHeight="1">
      <c r="A33" s="141">
        <v>73</v>
      </c>
      <c r="B33" s="142" t="s">
        <v>390</v>
      </c>
      <c r="C33" s="142" t="s">
        <v>391</v>
      </c>
      <c r="D33" s="141" t="s">
        <v>392</v>
      </c>
      <c r="E33" s="141" t="s">
        <v>119</v>
      </c>
      <c r="F33" s="223">
        <v>550000</v>
      </c>
      <c r="G33" s="142" t="s">
        <v>393</v>
      </c>
      <c r="H33" s="141">
        <v>2020</v>
      </c>
      <c r="I33" s="141">
        <v>2025</v>
      </c>
      <c r="J33" s="244"/>
      <c r="K33" s="259"/>
      <c r="L33" s="235"/>
      <c r="M33" s="235"/>
      <c r="N33" s="141" t="s">
        <v>386</v>
      </c>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row>
    <row r="34" spans="1:62" ht="79.5" customHeight="1">
      <c r="A34" s="141">
        <v>81</v>
      </c>
      <c r="B34" s="142" t="s">
        <v>394</v>
      </c>
      <c r="C34" s="142" t="s">
        <v>395</v>
      </c>
      <c r="D34" s="141" t="s">
        <v>239</v>
      </c>
      <c r="E34" s="141" t="s">
        <v>309</v>
      </c>
      <c r="F34" s="223">
        <v>80000</v>
      </c>
      <c r="G34" s="142" t="s">
        <v>396</v>
      </c>
      <c r="H34" s="141">
        <v>2019</v>
      </c>
      <c r="I34" s="141">
        <v>2021</v>
      </c>
      <c r="J34" s="244"/>
      <c r="K34" s="260">
        <v>21.45</v>
      </c>
      <c r="L34" s="235"/>
      <c r="M34" s="235"/>
      <c r="N34" s="141" t="s">
        <v>386</v>
      </c>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row>
    <row r="35" spans="1:62" ht="49.5" customHeight="1">
      <c r="A35" s="167">
        <v>71</v>
      </c>
      <c r="B35" s="142" t="s">
        <v>397</v>
      </c>
      <c r="C35" s="142" t="s">
        <v>398</v>
      </c>
      <c r="D35" s="141" t="s">
        <v>227</v>
      </c>
      <c r="E35" s="141" t="s">
        <v>399</v>
      </c>
      <c r="F35" s="223">
        <v>150000</v>
      </c>
      <c r="G35" s="142" t="s">
        <v>400</v>
      </c>
      <c r="H35" s="167">
        <v>2019</v>
      </c>
      <c r="I35" s="167">
        <v>2020</v>
      </c>
      <c r="J35" s="246"/>
      <c r="K35" s="235"/>
      <c r="L35" s="235"/>
      <c r="M35" s="235"/>
      <c r="N35" s="141" t="s">
        <v>401</v>
      </c>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row>
    <row r="36" spans="1:62" ht="81.75" customHeight="1">
      <c r="A36" s="141">
        <v>74</v>
      </c>
      <c r="B36" s="142" t="s">
        <v>402</v>
      </c>
      <c r="C36" s="142" t="s">
        <v>403</v>
      </c>
      <c r="D36" s="141" t="s">
        <v>359</v>
      </c>
      <c r="E36" s="141" t="s">
        <v>404</v>
      </c>
      <c r="F36" s="223">
        <v>20000</v>
      </c>
      <c r="G36" s="142" t="s">
        <v>405</v>
      </c>
      <c r="H36" s="141">
        <v>2020</v>
      </c>
      <c r="I36" s="141">
        <v>2021</v>
      </c>
      <c r="J36" s="244"/>
      <c r="K36" s="235"/>
      <c r="L36" s="235"/>
      <c r="M36" s="235"/>
      <c r="N36" s="141" t="s">
        <v>406</v>
      </c>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row>
    <row r="37" spans="1:62" ht="49.5" customHeight="1">
      <c r="A37" s="298" t="s">
        <v>512</v>
      </c>
      <c r="B37" s="298"/>
      <c r="C37" s="210"/>
      <c r="D37" s="210"/>
      <c r="E37" s="210"/>
      <c r="F37" s="255"/>
      <c r="G37" s="210"/>
      <c r="H37" s="210"/>
      <c r="I37" s="210"/>
      <c r="J37" s="256"/>
      <c r="K37" s="256"/>
      <c r="L37" s="210"/>
      <c r="M37" s="210"/>
      <c r="N37" s="210"/>
    </row>
    <row r="38" spans="1:62" ht="49.5" customHeight="1">
      <c r="A38" s="280" t="s">
        <v>513</v>
      </c>
      <c r="B38" s="281"/>
      <c r="C38" s="281"/>
      <c r="D38" s="281"/>
      <c r="E38" s="281"/>
      <c r="F38" s="281"/>
      <c r="G38" s="281"/>
      <c r="H38" s="281"/>
      <c r="I38" s="281"/>
      <c r="J38" s="281"/>
      <c r="K38" s="281"/>
      <c r="L38" s="281"/>
      <c r="M38" s="281"/>
      <c r="N38" s="281"/>
    </row>
  </sheetData>
  <mergeCells count="23">
    <mergeCell ref="A38:N38"/>
    <mergeCell ref="A37:B37"/>
    <mergeCell ref="A27:B27"/>
    <mergeCell ref="A28:B28"/>
    <mergeCell ref="A30:B30"/>
    <mergeCell ref="A26:B26"/>
    <mergeCell ref="B4:E4"/>
    <mergeCell ref="A7:B7"/>
    <mergeCell ref="A25:B25"/>
    <mergeCell ref="A10:B10"/>
    <mergeCell ref="A17:B17"/>
    <mergeCell ref="A23:B23"/>
    <mergeCell ref="A24:B24"/>
    <mergeCell ref="A8:B8"/>
    <mergeCell ref="A19:B19"/>
    <mergeCell ref="A1:B1"/>
    <mergeCell ref="A2:N2"/>
    <mergeCell ref="A3:C3"/>
    <mergeCell ref="D3:K3"/>
    <mergeCell ref="M3:N3"/>
    <mergeCell ref="J4:M4"/>
    <mergeCell ref="A4:A5"/>
    <mergeCell ref="F4:I4"/>
  </mergeCells>
  <phoneticPr fontId="6" type="noConversion"/>
  <dataValidations count="1">
    <dataValidation type="whole" operator="greaterThanOrEqual" allowBlank="1" showInputMessage="1" showErrorMessage="1" sqref="J29">
      <formula1>1</formula1>
    </dataValidation>
  </dataValidations>
  <pageMargins left="0.11811023622047245" right="0.11811023622047245" top="0.15748031496062992" bottom="0.15748031496062992"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汇总</vt:lpstr>
      <vt:lpstr>竣工项目</vt:lpstr>
      <vt:lpstr>在建项目</vt:lpstr>
      <vt:lpstr>新开工项目</vt:lpstr>
      <vt:lpstr>前期项目</vt:lpstr>
    </vt:vector>
  </TitlesOfParts>
  <Company>LEG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杨云华</dc:creator>
  <cp:lastModifiedBy>Administrator</cp:lastModifiedBy>
  <cp:lastPrinted>2019-04-15T02:06:10Z</cp:lastPrinted>
  <dcterms:created xsi:type="dcterms:W3CDTF">2019-02-27T02:01:58Z</dcterms:created>
  <dcterms:modified xsi:type="dcterms:W3CDTF">2019-04-15T02:11:31Z</dcterms:modified>
</cp:coreProperties>
</file>