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695" windowHeight="13065" tabRatio="889" activeTab="8"/>
  </bookViews>
  <sheets>
    <sheet name="目录" sheetId="9" r:id="rId1"/>
    <sheet name="表一" sheetId="1" r:id="rId2"/>
    <sheet name="表二" sheetId="2" r:id="rId3"/>
    <sheet name="表三" sheetId="3" r:id="rId4"/>
    <sheet name="表四" sheetId="4" r:id="rId5"/>
    <sheet name="表五" sheetId="5" r:id="rId6"/>
    <sheet name="表六" sheetId="6" r:id="rId7"/>
    <sheet name="表七" sheetId="7" r:id="rId8"/>
    <sheet name="表八" sheetId="8" r:id="rId9"/>
  </sheets>
  <externalReferences>
    <externalReference r:id="rId10"/>
  </externalReferences>
  <definedNames>
    <definedName name="_lst_r_地方财政预算表2015年全省汇总_10_科目编码名称">[1]_ESList!$A$1:$A$27</definedName>
    <definedName name="专项收入年初预算数" localSheetId="8">#REF!</definedName>
    <definedName name="专项收入年初预算数">#REF!</definedName>
    <definedName name="专项收入全年预计数" localSheetId="8">#REF!</definedName>
    <definedName name="专项收入全年预计数">#REF!</definedName>
  </definedNames>
  <calcPr calcId="144525"/>
</workbook>
</file>

<file path=xl/calcChain.xml><?xml version="1.0" encoding="utf-8"?>
<calcChain xmlns="http://schemas.openxmlformats.org/spreadsheetml/2006/main">
  <c r="C10" i="1" l="1"/>
  <c r="C8" i="1"/>
  <c r="B8" i="1"/>
  <c r="C7" i="1"/>
  <c r="C5" i="1" s="1"/>
  <c r="C6" i="1"/>
  <c r="B5" i="1"/>
  <c r="B10" i="6" l="1"/>
  <c r="C10" i="5"/>
  <c r="C6" i="5"/>
  <c r="C4" i="5"/>
  <c r="C9" i="4"/>
  <c r="C6" i="4"/>
  <c r="B4" i="4"/>
  <c r="C8" i="3"/>
  <c r="B5" i="3"/>
  <c r="B4" i="3"/>
  <c r="C14" i="2"/>
  <c r="C13" i="2"/>
  <c r="C4" i="2"/>
  <c r="D10" i="1"/>
  <c r="E10" i="1" s="1"/>
  <c r="D9" i="1"/>
  <c r="D8" i="1"/>
  <c r="E8" i="1" s="1"/>
  <c r="E7" i="1"/>
  <c r="D7" i="1"/>
  <c r="D6" i="1"/>
  <c r="E6" i="1" s="1"/>
  <c r="E5" i="1"/>
  <c r="D5" i="1"/>
</calcChain>
</file>

<file path=xl/sharedStrings.xml><?xml version="1.0" encoding="utf-8"?>
<sst xmlns="http://schemas.openxmlformats.org/spreadsheetml/2006/main" count="132" uniqueCount="103">
  <si>
    <t>表一</t>
  </si>
  <si>
    <t>单位：万元</t>
  </si>
  <si>
    <t>项目</t>
  </si>
  <si>
    <t>上年预算数</t>
  </si>
  <si>
    <t>本年预算数</t>
  </si>
  <si>
    <t>比上年增、减情况</t>
  </si>
  <si>
    <t>增、减金额</t>
  </si>
  <si>
    <t>增、减幅度</t>
  </si>
  <si>
    <t>合计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</si>
  <si>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</si>
  <si>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</si>
  <si>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</si>
  <si>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</si>
  <si>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</si>
  <si>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二、“三公”经费预算的减少主要是厉行节约，减少行政成本开支，以及公务用车制度改革的原因。</t>
  </si>
  <si>
    <t>表二                                                                  单位：万元</t>
  </si>
  <si>
    <t>地区</t>
  </si>
  <si>
    <t>2019年（本年）限额</t>
  </si>
  <si>
    <t>楚雄州</t>
  </si>
  <si>
    <t>楚雄州本级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</si>
  <si>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</si>
  <si>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</si>
  <si>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</si>
  <si>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</si>
  <si>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</si>
  <si>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</si>
  <si>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</si>
  <si>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</si>
  <si>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</si>
  <si>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</si>
  <si>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表三                                                                                              单位：万元</t>
  </si>
  <si>
    <t>项           目</t>
  </si>
  <si>
    <t>2019年预算数</t>
  </si>
  <si>
    <t>2018年执行数</t>
  </si>
  <si>
    <t>一、上两年末地方政府一般债务余额实际数</t>
  </si>
  <si>
    <t>二、上一年年末地方政府一般债务限额</t>
  </si>
  <si>
    <t>三、上一年地方政府一般债券发行额（省政府转贷）</t>
  </si>
  <si>
    <t>四、上一年地方政府一般债券还本额</t>
  </si>
  <si>
    <t>五、上一年末地方政府一般债务余额预计执行数</t>
  </si>
  <si>
    <t>六、本年地方政府一般债务新增限额</t>
  </si>
  <si>
    <t>七、本年末地方政府一般债务限额</t>
  </si>
  <si>
    <t>表四                                                                                               单位：万元</t>
  </si>
  <si>
    <t>四、上一年地方政府一般债券转贷额</t>
  </si>
  <si>
    <t>五、上一年地方政府一般债券还本额</t>
  </si>
  <si>
    <t>六、上一年末地方政府一般债务余额预计执行数数</t>
  </si>
  <si>
    <t>七、本年地方政府一般债务新增限额</t>
  </si>
  <si>
    <t>八、本年末地方政府一般债务限额</t>
  </si>
  <si>
    <t>表五                                                                    单位：万元</t>
  </si>
  <si>
    <t>表六                                                                                              单位：万元</t>
  </si>
  <si>
    <t>一、上两年末地方政府专项债务余额实际数</t>
  </si>
  <si>
    <t>二、上一年年末地方政府专项债务限额</t>
  </si>
  <si>
    <t>三、上一年地方政府专项债券发行额（省政府转贷）</t>
  </si>
  <si>
    <t>四、上一年地方政府专项债券还本额</t>
  </si>
  <si>
    <t>五、上一年末地方政府专项债务余额预计执行数</t>
  </si>
  <si>
    <t>六、本年地方政府专项债务新增限额</t>
  </si>
  <si>
    <t>七、本年末地方政府专项债务限额</t>
  </si>
  <si>
    <t>表七                                                                                              单位：万元</t>
  </si>
  <si>
    <t>四、上一年地方政府专项债券转贷额</t>
  </si>
  <si>
    <t>五、上一年地方政府专项债券还本额</t>
  </si>
  <si>
    <t>六、上一年末地方政府专项债务余额预计执行数数</t>
  </si>
  <si>
    <t>七、本年地方政府专项债务新增限额</t>
  </si>
  <si>
    <t>八、本年末地方政府专项债务限额</t>
  </si>
  <si>
    <t>表八</t>
  </si>
  <si>
    <t>重点工作</t>
  </si>
  <si>
    <t>2019年工作重点及工作情况</t>
  </si>
  <si>
    <t>预算绩效</t>
  </si>
  <si>
    <t>加大力度，开展项目支出绩效评价工作。每年度选择部分上年度州级预算资金安排的项目，县逐年加大力度，对项目资金开展绩效评价。2014年至2018年，共开展绩效评价项目43个，资金合计42829.63万元。其中，2014年5个项目，资金合计1,170万元；2015年10个项目，资金合计9,467.99万元；2016年10个项目，资金合计7,643.06万元；2017年8个项目，资金合计9,398.16万元；2018年10个项目，资金合计15150.42万元。</t>
  </si>
  <si>
    <t>盘活财政存量资金</t>
  </si>
  <si>
    <r>
      <rPr>
        <sz val="11"/>
        <color theme="1"/>
        <rFont val="宋体"/>
        <family val="3"/>
        <charset val="134"/>
      </rPr>
      <t>我州按照省厅要求，积极组织开展财政存量资金清理工作，加强了对预算单位国库集中支付结余、非税财政专户结余、其他财政专户结余和预算单位实有资金账户结余资金的清理。2018</t>
    </r>
    <r>
      <rPr>
        <sz val="11"/>
        <color theme="1"/>
        <rFont val="宋体"/>
        <family val="3"/>
        <charset val="134"/>
      </rPr>
      <t>年我州共消化财政存量资金</t>
    </r>
    <r>
      <rPr>
        <sz val="11"/>
        <color theme="1"/>
        <rFont val="宋体"/>
        <family val="3"/>
        <charset val="134"/>
      </rPr>
      <t>49.2亿</t>
    </r>
    <r>
      <rPr>
        <sz val="11"/>
        <color theme="1"/>
        <rFont val="宋体"/>
        <family val="3"/>
        <charset val="134"/>
      </rPr>
      <t>元。</t>
    </r>
  </si>
  <si>
    <t>税收政策宣传</t>
  </si>
  <si>
    <t>建立税收优惠政策公开机制。我州根据国家税务总局制定的相关税收优惠政府（地方无权制定）适时进行公开，公开方式采取在税务部门网站、办税大厅、电视及楚雄日报及税法宣传月等进行公开，同时，国家税务总局-税收政策栏及云南省财政厅网站-重点领域信息公开-税收政策栏都能查看税收优惠政策。</t>
  </si>
  <si>
    <t>专项资金管理</t>
  </si>
  <si>
    <t>近年来，我州州级部门预算按照“统筹兼顾、突出重点、控制规模”的原则，认真审核部门项目立项依据、使用效益、资金规模等，控制专项资金新增规模，及时撤销不符合地方政府发展战略要求或期限到期的专项资金，将部分民生专项资金纳入一般性转移支付给予保障。</t>
  </si>
  <si>
    <t>目   录</t>
  </si>
  <si>
    <t>楚雄州州本级“三公”经费预算财政拨款情况统计表</t>
    <phoneticPr fontId="31" type="noConversion"/>
  </si>
  <si>
    <t>楚雄州政府一般债务分地区限额表</t>
    <phoneticPr fontId="31" type="noConversion"/>
  </si>
  <si>
    <t>楚雄州政府一般债务限额和余额情况表</t>
    <phoneticPr fontId="31" type="noConversion"/>
  </si>
  <si>
    <t>楚雄州本级政府一般债务限额和余额情况表</t>
    <phoneticPr fontId="31" type="noConversion"/>
  </si>
  <si>
    <t>楚雄州政府专项债务分地区限额表</t>
    <phoneticPr fontId="31" type="noConversion"/>
  </si>
  <si>
    <t>楚雄州政府专项债务限额和余额情况表</t>
    <phoneticPr fontId="31" type="noConversion"/>
  </si>
  <si>
    <t>楚雄州本级政府专项债务限额和余额情况表</t>
    <phoneticPr fontId="31" type="noConversion"/>
  </si>
  <si>
    <t xml:space="preserve">  重点工作情况解释说明汇总表</t>
    <phoneticPr fontId="31" type="noConversion"/>
  </si>
  <si>
    <t>表二、楚雄州政府一般债务分地区限额表</t>
    <phoneticPr fontId="31" type="noConversion"/>
  </si>
  <si>
    <t>表三、楚雄州政府一般债务限额和余额情况表</t>
    <phoneticPr fontId="31" type="noConversion"/>
  </si>
  <si>
    <t>表四、楚雄州本级政府一般债务限额和余额情况表</t>
    <phoneticPr fontId="31" type="noConversion"/>
  </si>
  <si>
    <t>表五、楚雄州政府专项债务分地区限额表</t>
    <phoneticPr fontId="31" type="noConversion"/>
  </si>
  <si>
    <t>表六、楚雄州政府专项债务限额和余额情况表</t>
    <phoneticPr fontId="31" type="noConversion"/>
  </si>
  <si>
    <t>表七、楚雄州本级政府专项债务限额和余额情况表</t>
    <phoneticPr fontId="31" type="noConversion"/>
  </si>
  <si>
    <t>表八、重点工作情况解释说明汇总表</t>
    <phoneticPr fontId="31" type="noConversion"/>
  </si>
  <si>
    <t>楚雄州2019年政府预算公开补充表</t>
    <phoneticPr fontId="31" type="noConversion"/>
  </si>
  <si>
    <r>
      <rPr>
        <sz val="16"/>
        <rFont val="宋体"/>
        <family val="3"/>
        <charset val="134"/>
      </rPr>
      <t>表一、楚雄州州本级</t>
    </r>
    <r>
      <rPr>
        <sz val="16"/>
        <rFont val="Times New Roman"/>
        <family val="1"/>
      </rPr>
      <t>“</t>
    </r>
    <r>
      <rPr>
        <sz val="16"/>
        <rFont val="宋体"/>
        <family val="3"/>
        <charset val="134"/>
      </rPr>
      <t>三公</t>
    </r>
    <r>
      <rPr>
        <sz val="16"/>
        <rFont val="Times New Roman"/>
        <family val="1"/>
      </rPr>
      <t>”</t>
    </r>
    <r>
      <rPr>
        <sz val="16"/>
        <rFont val="宋体"/>
        <family val="3"/>
        <charset val="134"/>
      </rPr>
      <t>经费预算财政拨款情况统计表</t>
    </r>
    <phoneticPr fontId="31" type="noConversion"/>
  </si>
  <si>
    <t>着力提高财政运行质量</t>
    <phoneticPr fontId="31" type="noConversion"/>
  </si>
  <si>
    <t>一是通过强化税收征管、严格执行减税降费政策、发展现代财源体系建设、向上争取等措施着力提高财政收入质量；二是优化财政资源配置，使财政支出更加向州委州政府确定的重大民生项目建设倾斜，更加向经济发展的薄弱环节倾斜，把每一笔钱都花在实处、用在“刀刃”上。加快财政支出进度，强化预算执行动态监控和考核奖惩，着力提高财政支出效益；三是合理安排年度预算、切实调整支出结构、统筹各方面财力，切实兜住“保工资、保运转、保基本民生”底线，着力压实“三保”保障责任。</t>
    <phoneticPr fontId="31" type="noConversion"/>
  </si>
  <si>
    <t>全力支持推动稳增长</t>
    <phoneticPr fontId="31" type="noConversion"/>
  </si>
  <si>
    <t>一是优化财政扶持企业资金投入方式，强化资金引导撬动作用，深化供给侧结构性改革，主动服务和融入省八大重点产业和打造世界一流“三张牌”的决策部署，支持构建“2+5+3”现代产业体系，加大力度支持“六大攻坚工程”，大力支持实体经济和民营经济发展；二是。加大对基础研究、科技研发、成果转化、创新平台等方面的支持力度，发展枢纽经济、门户经济、流动经济，加快推进数字经济、人工智能、区块链等新技术，以数字化推动一二三产业融合发展和产业智能化、网络化发展，推动全国民族特色创新创业新高地取得实质性突破；三是大力支持乡村振兴战略。加快转变农业发展方式，大力推进林业技术推广和森林资源监测、管护以及森林防灾减灾工作，大力推进村级公益事业建设和农业综合开发，扶持村集体经济发展；四是发挥投资拉动的关键作用，州级配套项目资金支持交通运输、水利、“四治三改一拆一增”、“七改三清”等基础设施建设及民生工程。</t>
    <phoneticPr fontId="31" type="noConversion"/>
  </si>
  <si>
    <t>坚决支持打好三大攻坚战</t>
    <phoneticPr fontId="31" type="noConversion"/>
  </si>
  <si>
    <t>一是规范政府举债融资机制，坚决制止违法违规融资担保行为，严禁违法违规融资担保和变相举债，加强政府债务限额管理和风险预警。做好自求平衡专项债项目储备和申报，加快发行前期准备，支持在建项目建设；规范有序推进政府和社会资本合作（PPP）项目；二是全面贯彻“六个精准”“五个一批”扶贫战略，瞄准特定贫困群众精准投入，足额安排教育、健康和就业扶贫专项资金，打好精准脱贫攻坚战；三是支持打好蓝天、碧水、净土保卫战，加快推进环保督查反馈问题整改工作；完善天然林、森林生态效益和流域生态修复横向补偿机制，加快构建环境管控的长效机制；支持建设绿色优势产业，推动绿色产品和生态服务的资产化，全面深化绿色发展的制度创新。</t>
    <phoneticPr fontId="31" type="noConversion"/>
  </si>
  <si>
    <t>突出“1133”战略投入，全力促进经济社会全面发展</t>
    <phoneticPr fontId="31" type="noConversion"/>
  </si>
  <si>
    <t>一是牢固树立“财”自觉服从服务于“政”的意识，从政治高度和全局角度出发，坚定不移推动实施“1133”战略，全力推进高质量跨越式发展取得实质性突破；二是突出对“枢纽经济”、“门户经济”“流动经济”、“数字经济”的财政投入；三是突出“绿色+”、“特色+”“互联网+”对经济支撑的财政投入；四是足额安排公共安全、司法等领域经费，突出组织保障。</t>
    <phoneticPr fontId="31" type="noConversion"/>
  </si>
  <si>
    <t>不断提升保障和改善民生水平。</t>
    <phoneticPr fontId="31" type="noConversion"/>
  </si>
  <si>
    <t>一是继续加大对学前教育、义务教育、职业教育等投入力度，实施全覆盖、多层次的教育质量提升工程；完善义务教育优质资源分配和共享机制，全面改善薄弱学校办学条件，加大对各级各类在校学生的资助力度，推进教育服务均等化；二是加大疾病预防控制、基本医疗服务、医疗困难救助、扶持中医药和民族医药发展等方面投入，巩固完善全民医保体系。推进医养结合，健全以居家为基础、社区为依托、机构为补充的多层次综合型养老服务体系；三是实施就业优先政策；四是加快推进社会保障体系建设。按照兜底线、织密网、建机制的要求，推进覆盖全民、城乡统筹、权责清晰、保障适度、可持续的多层次社会保障体系；五是继续支持实施保障性安居工程、棚户区改造和农村危房改造，建立多主体供给、多渠道保障、租购并举的住房市场体系和住房保障体系。</t>
    <phoneticPr fontId="31" type="noConversion"/>
  </si>
  <si>
    <t>加快建立现代财政制度</t>
    <phoneticPr fontId="31" type="noConversion"/>
  </si>
  <si>
    <t>一是加快财政体制和税制改革。扎实推进财政事权和支出责任划分改革，加快建立权责清晰、财力协调、区域均衡、激励增效的财政关系；深化税收制度改革，进一步完善增值税制度，健全地方税体系；二是深化预算管理制度改革。推进全口径政府预算管理，深入实施中期财政规划，进一步完善跨年度预算平衡机制；扩大基本支出定员定额管理范围，建立健全定额标准动态调整机制；深入推进项目支出标准体系建设，发挥标准对预算编制的基础性作用；坚持以公开为常态、不公开为例外，全面提高预算透明度，强化社会监督；三是全面实施预算绩效管理。按照“全方位、全过程、全覆盖”的预算绩效管理要求，完善预算绩效管理流程，扩大预算绩效管理范围，夯实项目主管单位绩效管理主体责任，加强绩效评价结果运用，持续推进预算和绩效管理一体化，建立“花钱必问效、无效必问责”的绩效管理机制‘四是强化财政监督。建立健全专项督查和日常监管相结合的财政监督机制，全面规范财政资金管理。要把财政扶贫政策和资金安排及拨付使用、预决算公开、各类违法违规举债担保、财政收入质量作为财政监督检查重点，加大对违规违纪行为的查处力度；五是加强财政法治建设。硬化预算执行约束，强化源头管控和支出管理；全面落实政府会计改革，推进资产管理与预算管理有机结合；加强政府采购管理，规范实施政府购买服务；加强财政信息化建设，促进财政管理业务流程的事前、事中和事后全过程的监督制衡；严格预算调整程序，完善人大预算联网监督系统建设；深入推进法治财政建设，全面做好财政“放管服”。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</si>
</sst>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3" formatCode="_ * #,##0.00_ ;_ * \-#,##0.00_ ;_ * &quot;-&quot;??_ ;_ @_ "/>
    <numFmt numFmtId="176" formatCode="#,##0;\(#,##0\)"/>
    <numFmt numFmtId="177" formatCode="_(* #,##0.00_);_(* \(#,##0.00\);_(* &quot;-&quot;??_);_(@_)"/>
    <numFmt numFmtId="178" formatCode="#,##0.0_);\(#,##0.0\)"/>
    <numFmt numFmtId="179" formatCode="0.0_ "/>
    <numFmt numFmtId="180" formatCode="&quot;$&quot;\ #,##0_-;[Red]&quot;$&quot;\ #,##0\-"/>
    <numFmt numFmtId="181" formatCode="_-&quot;$&quot;\ * #,##0_-;_-&quot;$&quot;\ * #,##0\-;_-&quot;$&quot;\ * &quot;-&quot;_-;_-@_-"/>
    <numFmt numFmtId="182" formatCode="#,##0.00_ "/>
    <numFmt numFmtId="183" formatCode="_(* #,##0_);_(* \(#,##0\);_(* &quot;-&quot;_);_(@_)"/>
    <numFmt numFmtId="184" formatCode="&quot;$&quot;\ #,##0.00_-;[Red]&quot;$&quot;\ #,##0.00\-"/>
    <numFmt numFmtId="185" formatCode="\$#,##0;\(\$#,##0\)"/>
    <numFmt numFmtId="186" formatCode="_-* #,##0_-;\-* #,##0_-;_-* &quot;-&quot;_-;_-@_-"/>
    <numFmt numFmtId="187" formatCode="&quot;$&quot;#,##0_);[Red]\(&quot;$&quot;#,##0\)"/>
    <numFmt numFmtId="188" formatCode="_-* #,##0.00_-;\-* #,##0.00_-;_-* &quot;-&quot;??_-;_-@_-"/>
    <numFmt numFmtId="189" formatCode="&quot;$&quot;#,##0.00_);[Red]\(&quot;$&quot;#,##0.00\)"/>
    <numFmt numFmtId="190" formatCode="_-&quot;$&quot;\ * #,##0.00_-;_-&quot;$&quot;\ * #,##0.00\-;_-&quot;$&quot;\ * &quot;-&quot;??_-;_-@_-"/>
    <numFmt numFmtId="191" formatCode="_(&quot;$&quot;* #,##0_);_(&quot;$&quot;* \(#,##0\);_(&quot;$&quot;* &quot;-&quot;_);_(@_)"/>
    <numFmt numFmtId="192" formatCode="\$#,##0.00;\(\$#,##0.00\)"/>
    <numFmt numFmtId="193" formatCode="#,##0_ "/>
    <numFmt numFmtId="194" formatCode="yy\.mm\.dd"/>
    <numFmt numFmtId="195" formatCode="_(&quot;$&quot;* #,##0.00_);_(&quot;$&quot;* \(#,##0.00\);_(&quot;$&quot;* &quot;-&quot;??_);_(@_)"/>
  </numFmts>
  <fonts count="8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family val="1"/>
    </font>
    <font>
      <sz val="11"/>
      <name val="宋体"/>
      <charset val="134"/>
    </font>
    <font>
      <sz val="11"/>
      <color theme="1"/>
      <name val="Times New Roman"/>
      <family val="1"/>
    </font>
    <font>
      <sz val="12"/>
      <name val="Times New Roman"/>
      <family val="1"/>
    </font>
    <font>
      <sz val="20"/>
      <color theme="1"/>
      <name val="方正小标宋简体"/>
      <charset val="134"/>
    </font>
    <font>
      <sz val="20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12"/>
      <color indexed="16"/>
      <name val="宋体"/>
      <charset val="134"/>
    </font>
    <font>
      <sz val="11"/>
      <color indexed="20"/>
      <name val="宋体"/>
      <charset val="134"/>
    </font>
    <font>
      <sz val="10"/>
      <name val="Geneva"/>
      <family val="1"/>
    </font>
    <font>
      <sz val="12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9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b/>
      <sz val="13"/>
      <color indexed="56"/>
      <name val="宋体"/>
      <family val="3"/>
      <charset val="134"/>
    </font>
    <font>
      <sz val="10"/>
      <color indexed="8"/>
      <name val="MS Sans Serif"/>
      <family val="1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0"/>
      <name val="Tms Rmn"/>
      <family val="1"/>
    </font>
    <font>
      <b/>
      <sz val="15"/>
      <color indexed="56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0"/>
      <name val="Times New Roman"/>
      <family val="1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仿宋_GB2312"/>
      <family val="3"/>
      <charset val="134"/>
    </font>
    <font>
      <b/>
      <sz val="18"/>
      <color indexed="62"/>
      <name val="宋体"/>
      <family val="3"/>
      <charset val="134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0"/>
      <name val="MS Sans Serif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8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4"/>
      <name val="楷体"/>
      <family val="3"/>
      <charset val="134"/>
    </font>
    <font>
      <b/>
      <sz val="13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9"/>
      <name val="Arial"/>
      <family val="2"/>
    </font>
    <font>
      <sz val="7"/>
      <name val="Small Fonts"/>
      <family val="2"/>
    </font>
    <font>
      <sz val="10"/>
      <name val="楷体"/>
      <family val="3"/>
      <charset val="134"/>
    </font>
    <font>
      <i/>
      <sz val="11"/>
      <color indexed="23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0"/>
      <color indexed="12"/>
      <name val="Times"/>
      <family val="1"/>
    </font>
    <font>
      <u/>
      <sz val="11"/>
      <color indexed="52"/>
      <name val="宋体"/>
      <family val="3"/>
      <charset val="134"/>
    </font>
    <font>
      <b/>
      <sz val="10"/>
      <name val="Arial"/>
      <family val="2"/>
    </font>
    <font>
      <sz val="11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2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5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20"/>
      <name val="方正小标宋简体"/>
      <family val="4"/>
      <charset val="134"/>
    </font>
    <font>
      <sz val="16"/>
      <name val="Times New Roman"/>
      <family val="1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</borders>
  <cellStyleXfs count="865">
    <xf numFmtId="0" fontId="0" fillId="0" borderId="0">
      <alignment vertical="center"/>
    </xf>
    <xf numFmtId="0" fontId="75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8" fillId="0" borderId="0">
      <alignment horizontal="center" vertical="center" wrapText="1"/>
      <protection locked="0"/>
    </xf>
    <xf numFmtId="0" fontId="26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5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10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7" fontId="7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 vertical="center"/>
    </xf>
    <xf numFmtId="0" fontId="22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2" fillId="0" borderId="0">
      <alignment vertical="center"/>
    </xf>
    <xf numFmtId="4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75" fillId="6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19" fillId="0" borderId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5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5" fillId="0" borderId="1">
      <alignment horizontal="left" vertical="center"/>
    </xf>
    <xf numFmtId="0" fontId="75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5">
      <alignment horizontal="left" vertical="center"/>
    </xf>
    <xf numFmtId="0" fontId="24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0" borderId="0">
      <alignment vertical="center"/>
      <protection locked="0"/>
    </xf>
    <xf numFmtId="0" fontId="24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>
      <alignment vertical="center"/>
    </xf>
    <xf numFmtId="0" fontId="25" fillId="0" borderId="6" applyNumberFormat="0" applyAlignment="0" applyProtection="0">
      <alignment horizontal="left"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95" fontId="19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1" fillId="9" borderId="12">
      <alignment horizontal="left" vertical="center"/>
      <protection locked="0" hidden="1"/>
    </xf>
    <xf numFmtId="0" fontId="26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75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1" fillId="9" borderId="12">
      <alignment horizontal="left" vertical="center"/>
      <protection locked="0" hidden="1"/>
    </xf>
    <xf numFmtId="0" fontId="47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186" fontId="19" fillId="0" borderId="0" applyFont="0" applyFill="0" applyBorder="0" applyAlignment="0" applyProtection="0">
      <alignment vertical="center"/>
    </xf>
    <xf numFmtId="176" fontId="4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188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190" fontId="19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0" borderId="8" applyNumberFormat="0" applyFill="0" applyAlignment="0" applyProtection="0">
      <alignment vertical="center"/>
    </xf>
    <xf numFmtId="192" fontId="42" fillId="0" borderId="0">
      <alignment vertical="center"/>
    </xf>
    <xf numFmtId="0" fontId="31" fillId="0" borderId="0">
      <alignment vertical="center"/>
    </xf>
    <xf numFmtId="15" fontId="51" fillId="0" borderId="0">
      <alignment vertical="center"/>
    </xf>
    <xf numFmtId="0" fontId="31" fillId="0" borderId="0">
      <alignment vertical="center"/>
    </xf>
    <xf numFmtId="15" fontId="51" fillId="0" borderId="0">
      <alignment vertical="center"/>
    </xf>
    <xf numFmtId="0" fontId="23" fillId="4" borderId="0" applyNumberFormat="0" applyBorder="0" applyAlignment="0" applyProtection="0">
      <alignment vertical="center"/>
    </xf>
    <xf numFmtId="185" fontId="42" fillId="0" borderId="0">
      <alignment vertical="center"/>
    </xf>
    <xf numFmtId="0" fontId="58" fillId="0" borderId="16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6" applyNumberFormat="0" applyAlignment="0" applyProtection="0">
      <alignment horizontal="left" vertical="center"/>
    </xf>
    <xf numFmtId="0" fontId="25" fillId="0" borderId="5">
      <alignment horizontal="left" vertical="center"/>
    </xf>
    <xf numFmtId="43" fontId="75" fillId="0" borderId="0" applyFont="0" applyFill="0" applyBorder="0" applyAlignment="0" applyProtection="0">
      <alignment vertical="center"/>
    </xf>
    <xf numFmtId="0" fontId="52" fillId="13" borderId="1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13" borderId="1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0" borderId="0">
      <alignment vertical="center"/>
    </xf>
    <xf numFmtId="178" fontId="53" fillId="26" borderId="0">
      <alignment vertical="center"/>
    </xf>
    <xf numFmtId="178" fontId="54" fillId="27" borderId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40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87" fontId="19" fillId="0" borderId="0" applyFont="0" applyFill="0" applyBorder="0" applyAlignment="0" applyProtection="0">
      <alignment vertical="center"/>
    </xf>
    <xf numFmtId="189" fontId="19" fillId="0" borderId="0" applyFont="0" applyFill="0" applyBorder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40" fillId="0" borderId="11" applyNumberFormat="0" applyFill="0" applyAlignment="0" applyProtection="0">
      <alignment vertical="center"/>
    </xf>
    <xf numFmtId="40" fontId="55" fillId="23" borderId="12">
      <alignment horizontal="centerContinuous" vertical="center"/>
    </xf>
    <xf numFmtId="0" fontId="19" fillId="0" borderId="0">
      <alignment vertical="center"/>
    </xf>
    <xf numFmtId="0" fontId="36" fillId="0" borderId="9" applyNumberFormat="0" applyFill="0" applyAlignment="0" applyProtection="0">
      <alignment vertical="center"/>
    </xf>
    <xf numFmtId="40" fontId="55" fillId="23" borderId="12">
      <alignment horizontal="centerContinuous" vertical="center"/>
    </xf>
    <xf numFmtId="0" fontId="47" fillId="0" borderId="20">
      <alignment horizontal="center" vertical="center"/>
    </xf>
    <xf numFmtId="37" fontId="62" fillId="0" borderId="0">
      <alignment vertical="center"/>
    </xf>
    <xf numFmtId="180" fontId="33" fillId="0" borderId="0">
      <alignment vertical="center"/>
    </xf>
    <xf numFmtId="0" fontId="32" fillId="0" borderId="0">
      <alignment vertical="center"/>
    </xf>
    <xf numFmtId="0" fontId="60" fillId="9" borderId="1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" fontId="19" fillId="0" borderId="0" applyFont="0" applyFill="0" applyBorder="0" applyAlignment="0" applyProtection="0">
      <alignment vertical="center"/>
    </xf>
    <xf numFmtId="14" fontId="28" fillId="0" borderId="0">
      <alignment horizontal="center" vertical="center" wrapText="1"/>
      <protection locked="0"/>
    </xf>
    <xf numFmtId="0" fontId="34" fillId="0" borderId="8" applyNumberFormat="0" applyFill="0" applyAlignment="0" applyProtection="0">
      <alignment vertical="center"/>
    </xf>
    <xf numFmtId="10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3" fontId="19" fillId="0" borderId="0" applyFont="0" applyFill="0" applyProtection="0">
      <alignment vertical="center"/>
    </xf>
    <xf numFmtId="15" fontId="19" fillId="0" borderId="0" applyFont="0" applyFill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" fontId="19" fillId="0" borderId="0" applyFont="0" applyFill="0" applyBorder="0" applyAlignment="0" applyProtection="0">
      <alignment vertical="center"/>
    </xf>
    <xf numFmtId="0" fontId="47" fillId="0" borderId="20">
      <alignment horizontal="center" vertical="center"/>
    </xf>
    <xf numFmtId="0" fontId="19" fillId="30" borderId="0" applyNumberFormat="0" applyFont="0" applyBorder="0" applyAlignment="0" applyProtection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9" fillId="16" borderId="10">
      <alignment vertical="center"/>
      <protection locked="0"/>
    </xf>
    <xf numFmtId="0" fontId="35" fillId="0" borderId="0">
      <alignment vertical="center"/>
    </xf>
    <xf numFmtId="0" fontId="75" fillId="0" borderId="0">
      <alignment vertical="center"/>
    </xf>
    <xf numFmtId="0" fontId="39" fillId="16" borderId="10">
      <alignment vertical="center"/>
      <protection locked="0"/>
    </xf>
    <xf numFmtId="0" fontId="39" fillId="16" borderId="10">
      <alignment vertical="center"/>
      <protection locked="0"/>
    </xf>
    <xf numFmtId="0" fontId="19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0" fontId="23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58" fillId="0" borderId="16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1" fontId="19" fillId="0" borderId="0" applyFont="0" applyFill="0" applyBorder="0" applyAlignment="0" applyProtection="0">
      <alignment vertical="center"/>
    </xf>
    <xf numFmtId="0" fontId="33" fillId="0" borderId="4" applyNumberFormat="0" applyFill="0" applyProtection="0">
      <alignment horizontal="right" vertical="center"/>
    </xf>
    <xf numFmtId="0" fontId="33" fillId="0" borderId="4" applyNumberFormat="0" applyFill="0" applyProtection="0">
      <alignment horizontal="right" vertical="center"/>
    </xf>
    <xf numFmtId="0" fontId="59" fillId="0" borderId="17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19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9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177" fontId="7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60" fillId="9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7" fillId="0" borderId="4" applyNumberFormat="0" applyFill="0" applyProtection="0">
      <alignment horizontal="center" vertical="center"/>
    </xf>
    <xf numFmtId="0" fontId="57" fillId="0" borderId="4" applyNumberFormat="0" applyFill="0" applyProtection="0">
      <alignment horizontal="center"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3" fillId="0" borderId="22" applyNumberFormat="0" applyFill="0" applyProtection="0">
      <alignment horizontal="center" vertical="center"/>
    </xf>
    <xf numFmtId="0" fontId="19" fillId="0" borderId="0">
      <alignment vertical="center"/>
    </xf>
    <xf numFmtId="0" fontId="19" fillId="0" borderId="0">
      <alignment vertical="center"/>
    </xf>
    <xf numFmtId="0" fontId="63" fillId="0" borderId="22" applyNumberFormat="0" applyFill="0" applyProtection="0">
      <alignment horizontal="center" vertical="center"/>
    </xf>
    <xf numFmtId="0" fontId="64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5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19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75" fillId="13" borderId="19" applyNumberFormat="0" applyFont="0" applyAlignment="0" applyProtection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11" borderId="7" applyNumberFormat="0" applyAlignment="0" applyProtection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0" fillId="9" borderId="15" applyNumberFormat="0" applyAlignment="0" applyProtection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3" fillId="14" borderId="13" applyNumberFormat="0" applyAlignment="0" applyProtection="0">
      <alignment vertical="center"/>
    </xf>
    <xf numFmtId="0" fontId="19" fillId="0" borderId="0">
      <alignment vertical="center"/>
    </xf>
    <xf numFmtId="0" fontId="43" fillId="14" borderId="13" applyNumberFormat="0" applyAlignment="0" applyProtection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43" fillId="14" borderId="1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14" borderId="1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68" fillId="0" borderId="23" applyNumberFormat="0" applyFill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5" fillId="0" borderId="1">
      <alignment horizontal="left"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4" fillId="0" borderId="18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22" applyNumberFormat="0" applyFill="0" applyProtection="0">
      <alignment horizontal="left" vertical="center"/>
    </xf>
    <xf numFmtId="0" fontId="63" fillId="0" borderId="22" applyNumberFormat="0" applyFill="0" applyProtection="0">
      <alignment horizontal="left"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51" fillId="0" borderId="0">
      <alignment vertical="center"/>
    </xf>
    <xf numFmtId="0" fontId="60" fillId="9" borderId="15" applyNumberFormat="0" applyAlignment="0" applyProtection="0">
      <alignment vertical="center"/>
    </xf>
    <xf numFmtId="183" fontId="75" fillId="0" borderId="0" applyFont="0" applyFill="0" applyBorder="0" applyAlignment="0" applyProtection="0">
      <alignment vertical="center"/>
    </xf>
    <xf numFmtId="4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177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177" fontId="75" fillId="0" borderId="0" applyFont="0" applyFill="0" applyBorder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194" fontId="33" fillId="0" borderId="22" applyFill="0" applyProtection="0">
      <alignment horizontal="right" vertical="center"/>
    </xf>
    <xf numFmtId="194" fontId="33" fillId="0" borderId="22" applyFill="0" applyProtection="0">
      <alignment horizontal="right" vertical="center"/>
    </xf>
    <xf numFmtId="0" fontId="33" fillId="0" borderId="4" applyNumberFormat="0" applyFill="0" applyProtection="0">
      <alignment horizontal="left" vertical="center"/>
    </xf>
    <xf numFmtId="0" fontId="33" fillId="0" borderId="4" applyNumberFormat="0" applyFill="0" applyProtection="0">
      <alignment horizontal="left"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43" fillId="14" borderId="13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0" fontId="60" fillId="9" borderId="15" applyNumberFormat="0" applyAlignment="0" applyProtection="0">
      <alignment vertical="center"/>
    </xf>
    <xf numFmtId="1" fontId="33" fillId="0" borderId="22" applyFill="0" applyProtection="0">
      <alignment horizontal="center" vertical="center"/>
    </xf>
    <xf numFmtId="1" fontId="33" fillId="0" borderId="22" applyFill="0" applyProtection="0">
      <alignment horizontal="center" vertical="center"/>
    </xf>
    <xf numFmtId="0" fontId="74" fillId="0" borderId="0">
      <alignment vertical="center"/>
    </xf>
    <xf numFmtId="0" fontId="32" fillId="0" borderId="0">
      <alignment vertical="center"/>
    </xf>
    <xf numFmtId="43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75" fillId="13" borderId="19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Alignment="1"/>
    <xf numFmtId="0" fontId="1" fillId="0" borderId="0" xfId="284" applyFont="1" applyFill="1" applyBorder="1" applyAlignment="1">
      <alignment vertical="center"/>
    </xf>
    <xf numFmtId="0" fontId="3" fillId="0" borderId="0" xfId="284" applyFont="1" applyFill="1" applyBorder="1" applyAlignment="1">
      <alignment vertical="center"/>
    </xf>
    <xf numFmtId="0" fontId="4" fillId="0" borderId="1" xfId="582" applyFont="1" applyFill="1" applyBorder="1" applyAlignment="1">
      <alignment horizontal="center" vertical="center"/>
    </xf>
    <xf numFmtId="0" fontId="5" fillId="0" borderId="1" xfId="284" applyFont="1" applyFill="1" applyBorder="1" applyAlignment="1">
      <alignment horizontal="center" vertical="center"/>
    </xf>
    <xf numFmtId="0" fontId="6" fillId="0" borderId="1" xfId="582" applyFont="1" applyFill="1" applyBorder="1" applyAlignment="1">
      <alignment horizontal="center" vertical="center"/>
    </xf>
    <xf numFmtId="0" fontId="1" fillId="0" borderId="1" xfId="284" applyFont="1" applyFill="1" applyBorder="1" applyAlignment="1">
      <alignment vertical="center" wrapText="1"/>
    </xf>
    <xf numFmtId="0" fontId="7" fillId="0" borderId="1" xfId="284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93" fontId="10" fillId="2" borderId="1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vertical="center"/>
    </xf>
    <xf numFmtId="193" fontId="10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93" fontId="10" fillId="2" borderId="1" xfId="0" applyNumberFormat="1" applyFont="1" applyFill="1" applyBorder="1" applyAlignment="1">
      <alignment horizontal="center" vertical="center" wrapText="1"/>
    </xf>
    <xf numFmtId="193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82" fontId="13" fillId="0" borderId="1" xfId="0" applyNumberFormat="1" applyFont="1" applyFill="1" applyBorder="1" applyAlignment="1">
      <alignment horizontal="right" vertical="center" wrapText="1"/>
    </xf>
    <xf numFmtId="182" fontId="13" fillId="0" borderId="1" xfId="0" applyNumberFormat="1" applyFont="1" applyFill="1" applyBorder="1" applyAlignment="1">
      <alignment horizontal="right" vertical="center"/>
    </xf>
    <xf numFmtId="193" fontId="10" fillId="0" borderId="1" xfId="0" applyNumberFormat="1" applyFont="1" applyFill="1" applyBorder="1" applyAlignment="1">
      <alignment horizontal="center" vertical="center" wrapText="1"/>
    </xf>
    <xf numFmtId="193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82" fontId="18" fillId="0" borderId="1" xfId="0" applyNumberFormat="1" applyFont="1" applyBorder="1" applyAlignment="1">
      <alignment horizontal="right" vertical="center" wrapText="1"/>
    </xf>
    <xf numFmtId="10" fontId="18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/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2" fillId="0" borderId="0" xfId="864" applyFont="1" applyFill="1" applyAlignment="1" applyProtection="1">
      <alignment horizontal="left" vertical="center"/>
    </xf>
    <xf numFmtId="0" fontId="83" fillId="0" borderId="0" xfId="864" applyFont="1" applyFill="1" applyAlignment="1" applyProtection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81" fillId="0" borderId="0" xfId="582" applyFont="1" applyFill="1" applyBorder="1" applyAlignment="1">
      <alignment horizontal="center" vertical="center"/>
    </xf>
    <xf numFmtId="0" fontId="2" fillId="0" borderId="0" xfId="582" applyFont="1" applyFill="1" applyBorder="1" applyAlignment="1">
      <alignment horizontal="center" vertical="center"/>
    </xf>
    <xf numFmtId="0" fontId="78" fillId="0" borderId="1" xfId="582" applyFont="1" applyFill="1" applyBorder="1" applyAlignment="1">
      <alignment horizontal="center" vertical="center" wrapText="1"/>
    </xf>
    <xf numFmtId="0" fontId="84" fillId="0" borderId="1" xfId="284" applyFont="1" applyFill="1" applyBorder="1" applyAlignment="1">
      <alignment horizontal="left" vertical="center" wrapText="1"/>
    </xf>
    <xf numFmtId="182" fontId="13" fillId="0" borderId="1" xfId="0" applyNumberFormat="1" applyFont="1" applyBorder="1" applyAlignment="1">
      <alignment horizontal="right" vertical="center" wrapText="1"/>
    </xf>
    <xf numFmtId="0" fontId="78" fillId="0" borderId="1" xfId="582" applyFont="1" applyFill="1" applyBorder="1" applyAlignment="1">
      <alignment vertical="center"/>
    </xf>
  </cellXfs>
  <cellStyles count="865">
    <cellStyle name="_20100326高清市院遂宁检察院1080P配置清单26日改" xfId="35"/>
    <cellStyle name="_Book1" xfId="57"/>
    <cellStyle name="_Book1_1" xfId="25"/>
    <cellStyle name="_Book1_2" xfId="61"/>
    <cellStyle name="_Book1_2 2" xfId="7"/>
    <cellStyle name="_Book1_3" xfId="62"/>
    <cellStyle name="_ET_STYLE_NoName_00_" xfId="23"/>
    <cellStyle name="_ET_STYLE_NoName_00__Book1" xfId="18"/>
    <cellStyle name="_ET_STYLE_NoName_00__Book1_1" xfId="64"/>
    <cellStyle name="_ET_STYLE_NoName_00__Book1_1 2" xfId="51"/>
    <cellStyle name="_ET_STYLE_NoName_00__Sheet3" xfId="17"/>
    <cellStyle name="_关闭破产企业已移交地方管理中小学校退休教师情况明细表(1)" xfId="56"/>
    <cellStyle name="_弱电系统设备配置报价清单" xfId="53"/>
    <cellStyle name="0,0_x000d__x000a_NA_x000d__x000a_" xfId="30"/>
    <cellStyle name="20% - 强调文字颜色 1 2" xfId="1"/>
    <cellStyle name="20% - 强调文字颜色 1 2 2" xfId="66"/>
    <cellStyle name="20% - 强调文字颜色 1 3" xfId="67"/>
    <cellStyle name="20% - 强调文字颜色 2 2" xfId="69"/>
    <cellStyle name="20% - 强调文字颜色 2 2 2" xfId="72"/>
    <cellStyle name="20% - 强调文字颜色 2 3" xfId="73"/>
    <cellStyle name="20% - 强调文字颜色 3 2" xfId="74"/>
    <cellStyle name="20% - 强调文字颜色 3 2 2" xfId="75"/>
    <cellStyle name="20% - 强调文字颜色 3 3" xfId="44"/>
    <cellStyle name="20% - 强调文字颜色 4 2" xfId="78"/>
    <cellStyle name="20% - 强调文字颜色 4 2 2" xfId="79"/>
    <cellStyle name="20% - 强调文字颜色 4 3" xfId="80"/>
    <cellStyle name="20% - 强调文字颜色 5 2" xfId="81"/>
    <cellStyle name="20% - 强调文字颜色 5 2 2" xfId="82"/>
    <cellStyle name="20% - 强调文字颜色 5 3" xfId="83"/>
    <cellStyle name="20% - 强调文字颜色 6 2" xfId="84"/>
    <cellStyle name="20% - 强调文字颜色 6 2 2" xfId="85"/>
    <cellStyle name="20% - 强调文字颜色 6 3" xfId="86"/>
    <cellStyle name="40% - 强调文字颜色 1 2" xfId="87"/>
    <cellStyle name="40% - 强调文字颜色 1 2 2" xfId="88"/>
    <cellStyle name="40% - 强调文字颜色 1 3" xfId="91"/>
    <cellStyle name="40% - 强调文字颜色 2 2" xfId="93"/>
    <cellStyle name="40% - 强调文字颜色 2 2 2" xfId="94"/>
    <cellStyle name="40% - 强调文字颜色 2 3" xfId="95"/>
    <cellStyle name="40% - 强调文字颜色 3 2" xfId="96"/>
    <cellStyle name="40% - 强调文字颜色 3 2 2" xfId="97"/>
    <cellStyle name="40% - 强调文字颜色 3 3" xfId="98"/>
    <cellStyle name="40% - 强调文字颜色 4 2" xfId="40"/>
    <cellStyle name="40% - 强调文字颜色 4 2 2" xfId="101"/>
    <cellStyle name="40% - 强调文字颜色 4 3" xfId="103"/>
    <cellStyle name="40% - 强调文字颜色 5 2" xfId="105"/>
    <cellStyle name="40% - 强调文字颜色 5 2 2" xfId="107"/>
    <cellStyle name="40% - 强调文字颜色 5 3" xfId="109"/>
    <cellStyle name="40% - 强调文字颜色 6 2" xfId="114"/>
    <cellStyle name="40% - 强调文字颜色 6 2 2" xfId="118"/>
    <cellStyle name="40% - 强调文字颜色 6 3" xfId="120"/>
    <cellStyle name="60% - 强调文字颜色 1 2" xfId="121"/>
    <cellStyle name="60% - 强调文字颜色 1 2 2" xfId="122"/>
    <cellStyle name="60% - 强调文字颜色 1 3" xfId="123"/>
    <cellStyle name="60% - 强调文字颜色 2 2" xfId="124"/>
    <cellStyle name="60% - 强调文字颜色 2 2 2" xfId="24"/>
    <cellStyle name="60% - 强调文字颜色 2 3" xfId="16"/>
    <cellStyle name="60% - 强调文字颜色 3 2" xfId="125"/>
    <cellStyle name="60% - 强调文字颜色 3 2 2" xfId="126"/>
    <cellStyle name="60% - 强调文字颜色 3 3" xfId="128"/>
    <cellStyle name="60% - 强调文字颜色 4 2" xfId="129"/>
    <cellStyle name="60% - 强调文字颜色 4 2 2" xfId="131"/>
    <cellStyle name="60% - 强调文字颜色 4 3" xfId="106"/>
    <cellStyle name="60% - 强调文字颜色 5 2" xfId="133"/>
    <cellStyle name="60% - 强调文字颜色 5 2 2" xfId="135"/>
    <cellStyle name="60% - 强调文字颜色 5 3" xfId="136"/>
    <cellStyle name="60% - 强调文字颜色 6 2" xfId="137"/>
    <cellStyle name="60% - 强调文字颜色 6 2 2" xfId="139"/>
    <cellStyle name="60% - 强调文字颜色 6 3" xfId="140"/>
    <cellStyle name="6mal" xfId="141"/>
    <cellStyle name="Accent1" xfId="89"/>
    <cellStyle name="Accent1 - 20%" xfId="143"/>
    <cellStyle name="Accent1 - 20% 2" xfId="68"/>
    <cellStyle name="Accent1 - 40%" xfId="145"/>
    <cellStyle name="Accent1 - 40% 2" xfId="146"/>
    <cellStyle name="Accent1 - 60%" xfId="147"/>
    <cellStyle name="Accent1 - 60% 2" xfId="149"/>
    <cellStyle name="Accent1 2" xfId="150"/>
    <cellStyle name="Accent1 3" xfId="151"/>
    <cellStyle name="Accent1 4" xfId="153"/>
    <cellStyle name="Accent1 5" xfId="5"/>
    <cellStyle name="Accent2" xfId="155"/>
    <cellStyle name="Accent2 - 20%" xfId="60"/>
    <cellStyle name="Accent2 - 20% 2" xfId="6"/>
    <cellStyle name="Accent2 - 40%" xfId="9"/>
    <cellStyle name="Accent2 - 40% 2" xfId="49"/>
    <cellStyle name="Accent2 - 60%" xfId="12"/>
    <cellStyle name="Accent2 - 60% 2" xfId="156"/>
    <cellStyle name="Accent2 2" xfId="157"/>
    <cellStyle name="Accent2 3" xfId="158"/>
    <cellStyle name="Accent2 4" xfId="159"/>
    <cellStyle name="Accent2 5" xfId="117"/>
    <cellStyle name="Accent3" xfId="160"/>
    <cellStyle name="Accent3 - 20%" xfId="163"/>
    <cellStyle name="Accent3 - 20% 2" xfId="165"/>
    <cellStyle name="Accent3 - 40%" xfId="167"/>
    <cellStyle name="Accent3 - 40% 2" xfId="168"/>
    <cellStyle name="Accent3 - 60%" xfId="169"/>
    <cellStyle name="Accent3 - 60% 2" xfId="171"/>
    <cellStyle name="Accent3 2" xfId="172"/>
    <cellStyle name="Accent3 3" xfId="173"/>
    <cellStyle name="Accent3 4" xfId="174"/>
    <cellStyle name="Accent3 5" xfId="175"/>
    <cellStyle name="Accent4" xfId="176"/>
    <cellStyle name="Accent4 - 20%" xfId="179"/>
    <cellStyle name="Accent4 - 20% 2" xfId="181"/>
    <cellStyle name="Accent4 - 40%" xfId="183"/>
    <cellStyle name="Accent4 - 40% 2" xfId="185"/>
    <cellStyle name="Accent4 - 60%" xfId="186"/>
    <cellStyle name="Accent4 - 60% 2" xfId="188"/>
    <cellStyle name="Accent4 2" xfId="190"/>
    <cellStyle name="Accent4 3" xfId="192"/>
    <cellStyle name="Accent4 4" xfId="193"/>
    <cellStyle name="Accent4 5" xfId="14"/>
    <cellStyle name="Accent5" xfId="194"/>
    <cellStyle name="Accent5 - 20%" xfId="196"/>
    <cellStyle name="Accent5 - 20% 2" xfId="197"/>
    <cellStyle name="Accent5 - 40%" xfId="198"/>
    <cellStyle name="Accent5 - 40% 2" xfId="127"/>
    <cellStyle name="Accent5 - 60%" xfId="202"/>
    <cellStyle name="Accent5 - 60% 2" xfId="203"/>
    <cellStyle name="Accent5 2" xfId="162"/>
    <cellStyle name="Accent5 3" xfId="205"/>
    <cellStyle name="Accent5 4" xfId="55"/>
    <cellStyle name="Accent5 5" xfId="208"/>
    <cellStyle name="Accent6" xfId="189"/>
    <cellStyle name="Accent6 - 20%" xfId="211"/>
    <cellStyle name="Accent6 - 20% 2" xfId="102"/>
    <cellStyle name="Accent6 - 40%" xfId="184"/>
    <cellStyle name="Accent6 - 40% 2" xfId="212"/>
    <cellStyle name="Accent6 - 60%" xfId="213"/>
    <cellStyle name="Accent6 - 60% 2" xfId="214"/>
    <cellStyle name="Accent6 2" xfId="36"/>
    <cellStyle name="Accent6 3" xfId="19"/>
    <cellStyle name="Accent6 4" xfId="11"/>
    <cellStyle name="Accent6 5" xfId="39"/>
    <cellStyle name="args.style" xfId="4"/>
    <cellStyle name="Category" xfId="204"/>
    <cellStyle name="Category 2" xfId="216"/>
    <cellStyle name="ColLevel_0" xfId="217"/>
    <cellStyle name="Comma [0]_!!!GO" xfId="219"/>
    <cellStyle name="comma zerodec" xfId="220"/>
    <cellStyle name="Comma_!!!GO" xfId="222"/>
    <cellStyle name="Currency [0]_!!!GO" xfId="223"/>
    <cellStyle name="Currency_!!!GO" xfId="226"/>
    <cellStyle name="Currency1" xfId="230"/>
    <cellStyle name="Date" xfId="232"/>
    <cellStyle name="Date 2" xfId="234"/>
    <cellStyle name="Dollar (zero dec)" xfId="236"/>
    <cellStyle name="Grey" xfId="238"/>
    <cellStyle name="Header1" xfId="240"/>
    <cellStyle name="Header1 2" xfId="154"/>
    <cellStyle name="Header2" xfId="138"/>
    <cellStyle name="Header2 2" xfId="241"/>
    <cellStyle name="Input [yellow]" xfId="243"/>
    <cellStyle name="Input [yellow] 2" xfId="245"/>
    <cellStyle name="Input Cells" xfId="248"/>
    <cellStyle name="Linked Cells" xfId="249"/>
    <cellStyle name="Millares [0]_96 Risk" xfId="251"/>
    <cellStyle name="Millares_96 Risk" xfId="252"/>
    <cellStyle name="Milliers [0]_!!!GO" xfId="255"/>
    <cellStyle name="Milliers_!!!GO" xfId="161"/>
    <cellStyle name="Moneda [0]_96 Risk" xfId="256"/>
    <cellStyle name="Moneda_96 Risk" xfId="257"/>
    <cellStyle name="Month" xfId="262"/>
    <cellStyle name="Month 2" xfId="265"/>
    <cellStyle name="Mon閠aire [0]_!!!GO" xfId="166"/>
    <cellStyle name="Mon閠aire_!!!GO" xfId="76"/>
    <cellStyle name="New Times Roman" xfId="191"/>
    <cellStyle name="no dec" xfId="267"/>
    <cellStyle name="Normal - Style1" xfId="268"/>
    <cellStyle name="Normal_!!!GO" xfId="269"/>
    <cellStyle name="per.style" xfId="274"/>
    <cellStyle name="Percent [2]" xfId="276"/>
    <cellStyle name="Percent_!!!GO" xfId="278"/>
    <cellStyle name="Pourcentage_pldt" xfId="281"/>
    <cellStyle name="PSChar" xfId="50"/>
    <cellStyle name="PSDate" xfId="282"/>
    <cellStyle name="PSDec" xfId="287"/>
    <cellStyle name="PSHeading" xfId="288"/>
    <cellStyle name="PSHeading 2" xfId="266"/>
    <cellStyle name="PSInt" xfId="273"/>
    <cellStyle name="PSSpacer" xfId="289"/>
    <cellStyle name="RowLevel_0" xfId="291"/>
    <cellStyle name="sstot" xfId="293"/>
    <cellStyle name="Standard_AREAS" xfId="294"/>
    <cellStyle name="t" xfId="296"/>
    <cellStyle name="t_HVAC Equipment (3)" xfId="297"/>
    <cellStyle name="百分比 2" xfId="301"/>
    <cellStyle name="百分比 2 10" xfId="303"/>
    <cellStyle name="百分比 2 11" xfId="304"/>
    <cellStyle name="百分比 2 2" xfId="307"/>
    <cellStyle name="百分比 2 2 2" xfId="178"/>
    <cellStyle name="百分比 2 2 2 2" xfId="180"/>
    <cellStyle name="百分比 2 2 3" xfId="308"/>
    <cellStyle name="百分比 2 2 4" xfId="309"/>
    <cellStyle name="百分比 2 3" xfId="311"/>
    <cellStyle name="百分比 2 3 2" xfId="313"/>
    <cellStyle name="百分比 2 3 2 2" xfId="314"/>
    <cellStyle name="百分比 2 3 3" xfId="317"/>
    <cellStyle name="百分比 2 3 4" xfId="319"/>
    <cellStyle name="百分比 2 4" xfId="321"/>
    <cellStyle name="百分比 2 4 2" xfId="182"/>
    <cellStyle name="百分比 2 4 3" xfId="221"/>
    <cellStyle name="百分比 2 5" xfId="322"/>
    <cellStyle name="百分比 2 6" xfId="323"/>
    <cellStyle name="百分比 2 7" xfId="326"/>
    <cellStyle name="百分比 2 8" xfId="328"/>
    <cellStyle name="百分比 2 9" xfId="112"/>
    <cellStyle name="百分比 2 9 2" xfId="116"/>
    <cellStyle name="百分比 3" xfId="330"/>
    <cellStyle name="百分比 3 2" xfId="332"/>
    <cellStyle name="百分比 3 3" xfId="334"/>
    <cellStyle name="百分比 4" xfId="29"/>
    <cellStyle name="百分比 4 2" xfId="335"/>
    <cellStyle name="百分比 5" xfId="32"/>
    <cellStyle name="百分比 6" xfId="38"/>
    <cellStyle name="百分比 7" xfId="20"/>
    <cellStyle name="百分比 8" xfId="280"/>
    <cellStyle name="百分比 9" xfId="339"/>
    <cellStyle name="捠壿 [0.00]_Region Orders (2)" xfId="187"/>
    <cellStyle name="捠壿_Region Orders (2)" xfId="341"/>
    <cellStyle name="编号" xfId="342"/>
    <cellStyle name="编号 2" xfId="343"/>
    <cellStyle name="标题 1 2" xfId="337"/>
    <cellStyle name="标题 1 2 2" xfId="344"/>
    <cellStyle name="标题 1 2 2 2" xfId="261"/>
    <cellStyle name="标题 1 2 3" xfId="345"/>
    <cellStyle name="标题 1 2 4" xfId="346"/>
    <cellStyle name="标题 1 3" xfId="164"/>
    <cellStyle name="标题 1 3 2" xfId="348"/>
    <cellStyle name="标题 1 3 2 2" xfId="350"/>
    <cellStyle name="标题 1 3 3" xfId="351"/>
    <cellStyle name="标题 1 3 4" xfId="352"/>
    <cellStyle name="标题 1 4" xfId="353"/>
    <cellStyle name="标题 1 4 2" xfId="52"/>
    <cellStyle name="标题 1 4 2 2" xfId="132"/>
    <cellStyle name="标题 1 4 3" xfId="54"/>
    <cellStyle name="标题 1 4 4" xfId="354"/>
    <cellStyle name="标题 1 5" xfId="148"/>
    <cellStyle name="标题 1 5 2" xfId="26"/>
    <cellStyle name="标题 1 5 3" xfId="355"/>
    <cellStyle name="标题 1 6" xfId="358"/>
    <cellStyle name="标题 1 7" xfId="360"/>
    <cellStyle name="标题 10" xfId="306"/>
    <cellStyle name="标题 2 2" xfId="237"/>
    <cellStyle name="标题 2 2 2" xfId="325"/>
    <cellStyle name="标题 2 2 2 2" xfId="275"/>
    <cellStyle name="标题 2 2 3" xfId="327"/>
    <cellStyle name="标题 2 2 4" xfId="110"/>
    <cellStyle name="标题 2 3" xfId="215"/>
    <cellStyle name="标题 2 3 2" xfId="362"/>
    <cellStyle name="标题 2 3 2 2" xfId="364"/>
    <cellStyle name="标题 2 3 3" xfId="201"/>
    <cellStyle name="标题 2 3 4" xfId="229"/>
    <cellStyle name="标题 2 4" xfId="365"/>
    <cellStyle name="标题 2 4 2" xfId="359"/>
    <cellStyle name="标题 2 4 2 2" xfId="366"/>
    <cellStyle name="标题 2 4 3" xfId="369"/>
    <cellStyle name="标题 2 4 4" xfId="370"/>
    <cellStyle name="标题 2 5" xfId="371"/>
    <cellStyle name="标题 2 5 2" xfId="373"/>
    <cellStyle name="标题 2 5 3" xfId="374"/>
    <cellStyle name="标题 2 6" xfId="376"/>
    <cellStyle name="标题 2 7" xfId="372"/>
    <cellStyle name="标题 3 2" xfId="377"/>
    <cellStyle name="标题 3 2 2" xfId="379"/>
    <cellStyle name="标题 3 2 2 2" xfId="368"/>
    <cellStyle name="标题 3 2 3" xfId="381"/>
    <cellStyle name="标题 3 2 4" xfId="383"/>
    <cellStyle name="标题 3 3" xfId="218"/>
    <cellStyle name="标题 3 3 2" xfId="225"/>
    <cellStyle name="标题 3 3 2 2" xfId="385"/>
    <cellStyle name="标题 3 3 3" xfId="386"/>
    <cellStyle name="标题 3 3 4" xfId="387"/>
    <cellStyle name="标题 3 4" xfId="388"/>
    <cellStyle name="标题 3 4 2" xfId="389"/>
    <cellStyle name="标题 3 4 2 2" xfId="391"/>
    <cellStyle name="标题 3 4 3" xfId="384"/>
    <cellStyle name="标题 3 4 4" xfId="392"/>
    <cellStyle name="标题 3 5" xfId="393"/>
    <cellStyle name="标题 3 5 2" xfId="394"/>
    <cellStyle name="标题 3 5 3" xfId="395"/>
    <cellStyle name="标题 3 6" xfId="264"/>
    <cellStyle name="标题 3 7" xfId="396"/>
    <cellStyle name="标题 4 2" xfId="398"/>
    <cellStyle name="标题 4 2 2" xfId="22"/>
    <cellStyle name="标题 4 2 2 2" xfId="399"/>
    <cellStyle name="标题 4 2 3" xfId="400"/>
    <cellStyle name="标题 4 2 4" xfId="254"/>
    <cellStyle name="标题 4 3" xfId="403"/>
    <cellStyle name="标题 4 3 2" xfId="404"/>
    <cellStyle name="标题 4 3 2 2" xfId="405"/>
    <cellStyle name="标题 4 3 3" xfId="406"/>
    <cellStyle name="标题 4 3 4" xfId="244"/>
    <cellStyle name="标题 4 4" xfId="100"/>
    <cellStyle name="标题 4 4 2" xfId="407"/>
    <cellStyle name="标题 4 4 2 2" xfId="286"/>
    <cellStyle name="标题 4 4 3" xfId="390"/>
    <cellStyle name="标题 4 4 4" xfId="408"/>
    <cellStyle name="标题 4 5" xfId="410"/>
    <cellStyle name="标题 4 5 2" xfId="46"/>
    <cellStyle name="标题 4 5 3" xfId="41"/>
    <cellStyle name="标题 4 6" xfId="413"/>
    <cellStyle name="标题 4 7" xfId="34"/>
    <cellStyle name="标题 5" xfId="279"/>
    <cellStyle name="标题 5 2" xfId="414"/>
    <cellStyle name="标题 5 2 2" xfId="340"/>
    <cellStyle name="标题 5 3" xfId="349"/>
    <cellStyle name="标题 5 4" xfId="47"/>
    <cellStyle name="标题 6" xfId="338"/>
    <cellStyle name="标题 6 2" xfId="415"/>
    <cellStyle name="标题 6 2 2" xfId="144"/>
    <cellStyle name="标题 6 3" xfId="250"/>
    <cellStyle name="标题 6 4" xfId="416"/>
    <cellStyle name="标题 7" xfId="417"/>
    <cellStyle name="标题 7 2" xfId="419"/>
    <cellStyle name="标题 7 2 2" xfId="420"/>
    <cellStyle name="标题 7 3" xfId="422"/>
    <cellStyle name="标题 7 4" xfId="424"/>
    <cellStyle name="标题 8" xfId="426"/>
    <cellStyle name="标题 8 2" xfId="427"/>
    <cellStyle name="标题 8 3" xfId="431"/>
    <cellStyle name="标题 9" xfId="433"/>
    <cellStyle name="标题1" xfId="434"/>
    <cellStyle name="标题1 2" xfId="435"/>
    <cellStyle name="表标题" xfId="436"/>
    <cellStyle name="表标题 2" xfId="437"/>
    <cellStyle name="部门" xfId="439"/>
    <cellStyle name="部门 2" xfId="442"/>
    <cellStyle name="差 2" xfId="444"/>
    <cellStyle name="差 2 2" xfId="446"/>
    <cellStyle name="差 2 2 2" xfId="448"/>
    <cellStyle name="差 2 3" xfId="450"/>
    <cellStyle name="差 2 4" xfId="447"/>
    <cellStyle name="差 3" xfId="452"/>
    <cellStyle name="差 3 2" xfId="453"/>
    <cellStyle name="差 3 2 2" xfId="455"/>
    <cellStyle name="差 3 3" xfId="456"/>
    <cellStyle name="差 3 4" xfId="43"/>
    <cellStyle name="差 4" xfId="300"/>
    <cellStyle name="差 4 2" xfId="305"/>
    <cellStyle name="差 4 2 2" xfId="177"/>
    <cellStyle name="差 4 3" xfId="310"/>
    <cellStyle name="差 4 4" xfId="320"/>
    <cellStyle name="差 5" xfId="329"/>
    <cellStyle name="差 5 2" xfId="331"/>
    <cellStyle name="差 5 3" xfId="333"/>
    <cellStyle name="差 6" xfId="27"/>
    <cellStyle name="差 7" xfId="31"/>
    <cellStyle name="差 8" xfId="37"/>
    <cellStyle name="差_0502通海县" xfId="457"/>
    <cellStyle name="差_0502通海县 2" xfId="458"/>
    <cellStyle name="差_0502通海县 2 2" xfId="28"/>
    <cellStyle name="差_0502通海县 3" xfId="235"/>
    <cellStyle name="差_0605石屏" xfId="42"/>
    <cellStyle name="差_0605石屏 2" xfId="206"/>
    <cellStyle name="差_0605石屏 2 2" xfId="401"/>
    <cellStyle name="差_0605石屏 3" xfId="347"/>
    <cellStyle name="差_0605石屏县" xfId="454"/>
    <cellStyle name="差_0605石屏县 2" xfId="459"/>
    <cellStyle name="差_0605石屏县 2 2" xfId="460"/>
    <cellStyle name="差_0605石屏县 3" xfId="461"/>
    <cellStyle name="差_1110洱源" xfId="411"/>
    <cellStyle name="差_1110洱源 2" xfId="462"/>
    <cellStyle name="差_1110洱源 2 2" xfId="463"/>
    <cellStyle name="差_1110洱源 3" xfId="464"/>
    <cellStyle name="差_11大理" xfId="465"/>
    <cellStyle name="差_11大理 2" xfId="8"/>
    <cellStyle name="差_11大理 2 2" xfId="48"/>
    <cellStyle name="差_11大理 3" xfId="466"/>
    <cellStyle name="差_2007年地州资金往来对账表" xfId="467"/>
    <cellStyle name="差_2007年地州资金往来对账表 2" xfId="468"/>
    <cellStyle name="差_2007年地州资金往来对账表 2 2" xfId="469"/>
    <cellStyle name="差_2007年地州资金往来对账表 3" xfId="470"/>
    <cellStyle name="差_2008年地州对账表(国库资金）" xfId="471"/>
    <cellStyle name="差_2008年地州对账表(国库资金） 2" xfId="316"/>
    <cellStyle name="差_2008年地州对账表(国库资金） 2 2" xfId="473"/>
    <cellStyle name="差_2008年地州对账表(国库资金） 3" xfId="318"/>
    <cellStyle name="差_Book1" xfId="130"/>
    <cellStyle name="差_Book1 2" xfId="15"/>
    <cellStyle name="差_M01-1" xfId="477"/>
    <cellStyle name="差_M01-1 2" xfId="480"/>
    <cellStyle name="差_M01-1 2 2" xfId="483"/>
    <cellStyle name="差_M01-1 3" xfId="485"/>
    <cellStyle name="常规" xfId="0" builtinId="0"/>
    <cellStyle name="常规 10" xfId="487"/>
    <cellStyle name="常规 10 2" xfId="425"/>
    <cellStyle name="常规 10 2 2" xfId="429"/>
    <cellStyle name="常规 10 41" xfId="441"/>
    <cellStyle name="常规 11" xfId="361"/>
    <cellStyle name="常规 11 2" xfId="363"/>
    <cellStyle name="常规 11 3" xfId="482"/>
    <cellStyle name="常规 12" xfId="200"/>
    <cellStyle name="常规 13" xfId="228"/>
    <cellStyle name="常规 14" xfId="489"/>
    <cellStyle name="常规 15" xfId="490"/>
    <cellStyle name="常规 15 2" xfId="324"/>
    <cellStyle name="常规 16" xfId="284"/>
    <cellStyle name="常规 16 2" xfId="486"/>
    <cellStyle name="常规 17" xfId="493"/>
    <cellStyle name="常规 17 2" xfId="357"/>
    <cellStyle name="常规 18" xfId="496"/>
    <cellStyle name="常规 18 2" xfId="375"/>
    <cellStyle name="常规 19" xfId="260"/>
    <cellStyle name="常规 19 2" xfId="263"/>
    <cellStyle name="常规 2" xfId="498"/>
    <cellStyle name="常规 2 10" xfId="247"/>
    <cellStyle name="常规 2 11" xfId="418"/>
    <cellStyle name="常规 2 12" xfId="421"/>
    <cellStyle name="常规 2 13" xfId="423"/>
    <cellStyle name="常规 2 14" xfId="312"/>
    <cellStyle name="常规 2 15" xfId="315"/>
    <cellStyle name="常规 2 2" xfId="438"/>
    <cellStyle name="常规 2 2 11" xfId="231"/>
    <cellStyle name="常规 2 2 11 2" xfId="233"/>
    <cellStyle name="常规 2 2 2" xfId="440"/>
    <cellStyle name="常规 2 2 2 2" xfId="253"/>
    <cellStyle name="常规 2 2 2 2 2" xfId="500"/>
    <cellStyle name="常规 2 2 2 3" xfId="277"/>
    <cellStyle name="常规 2 2 2 4" xfId="45"/>
    <cellStyle name="常规 2 2 3" xfId="501"/>
    <cellStyle name="常规 2 2 3 2" xfId="292"/>
    <cellStyle name="常规 2 2 3 3" xfId="502"/>
    <cellStyle name="常规 2 2 4" xfId="2"/>
    <cellStyle name="常规 2 2 5" xfId="503"/>
    <cellStyle name="常规 2 2 6" xfId="336"/>
    <cellStyle name="常规 2 3" xfId="476"/>
    <cellStyle name="常规 2 3 2" xfId="478"/>
    <cellStyle name="常规 2 3 2 2" xfId="481"/>
    <cellStyle name="常规 2 3 2 2 2" xfId="504"/>
    <cellStyle name="常规 2 3 2 3" xfId="65"/>
    <cellStyle name="常规 2 3 2 4" xfId="92"/>
    <cellStyle name="常规 2 3 3" xfId="484"/>
    <cellStyle name="常规 2 3 3 2" xfId="63"/>
    <cellStyle name="常规 2 3 3 3" xfId="195"/>
    <cellStyle name="常规 2 3 4" xfId="298"/>
    <cellStyle name="常规 2 3 5" xfId="505"/>
    <cellStyle name="常规 2 4" xfId="272"/>
    <cellStyle name="常规 2 4 2" xfId="506"/>
    <cellStyle name="常规 2 4 2 2" xfId="507"/>
    <cellStyle name="常规 2 4 2 3" xfId="71"/>
    <cellStyle name="常规 2 4 3" xfId="508"/>
    <cellStyle name="常规 2 4 4" xfId="499"/>
    <cellStyle name="常规 2 5" xfId="509"/>
    <cellStyle name="常规 2 5 2" xfId="510"/>
    <cellStyle name="常规 2 5 2 2" xfId="512"/>
    <cellStyle name="常规 2 5 3" xfId="134"/>
    <cellStyle name="常规 2 5 4" xfId="302"/>
    <cellStyle name="常规 2 6" xfId="295"/>
    <cellStyle name="常规 2 6 2" xfId="513"/>
    <cellStyle name="常规 2 6 2 2" xfId="514"/>
    <cellStyle name="常规 2 6 3" xfId="290"/>
    <cellStyle name="常规 2 6 4" xfId="515"/>
    <cellStyle name="常规 2 7" xfId="428"/>
    <cellStyle name="常规 2 7 2" xfId="58"/>
    <cellStyle name="常规 2 7 3" xfId="13"/>
    <cellStyle name="常规 2 8" xfId="432"/>
    <cellStyle name="常规 2 8 2" xfId="210"/>
    <cellStyle name="常规 2 9" xfId="517"/>
    <cellStyle name="常规 2 9 2" xfId="475"/>
    <cellStyle name="常规 2 9 3" xfId="271"/>
    <cellStyle name="常规 20" xfId="491"/>
    <cellStyle name="常规 21" xfId="285"/>
    <cellStyle name="常规 22" xfId="494"/>
    <cellStyle name="常规 23" xfId="497"/>
    <cellStyle name="常规 24" xfId="259"/>
    <cellStyle name="常规 25" xfId="518"/>
    <cellStyle name="常规 25 2" xfId="519"/>
    <cellStyle name="常规 26" xfId="520"/>
    <cellStyle name="常规 26 2" xfId="10"/>
    <cellStyle name="常规 27" xfId="521"/>
    <cellStyle name="常规 3" xfId="523"/>
    <cellStyle name="常规 3 2" xfId="525"/>
    <cellStyle name="常规 3 2 2" xfId="526"/>
    <cellStyle name="常规 3 2 2 2" xfId="527"/>
    <cellStyle name="常规 3 2 3" xfId="59"/>
    <cellStyle name="常规 3 2 4" xfId="528"/>
    <cellStyle name="常规 3 3" xfId="529"/>
    <cellStyle name="常规 3 3 2" xfId="530"/>
    <cellStyle name="常规 3 3 2 2" xfId="531"/>
    <cellStyle name="常规 3 3 3" xfId="532"/>
    <cellStyle name="常规 3 3 4" xfId="533"/>
    <cellStyle name="常规 3 3 5" xfId="77"/>
    <cellStyle name="常规 3 4" xfId="534"/>
    <cellStyle name="常规 3 4 2" xfId="535"/>
    <cellStyle name="常规 3 5" xfId="536"/>
    <cellStyle name="常规 3 6" xfId="537"/>
    <cellStyle name="常规 3 7" xfId="538"/>
    <cellStyle name="常规 3_Book1" xfId="539"/>
    <cellStyle name="常规 4" xfId="541"/>
    <cellStyle name="常规 4 2" xfId="542"/>
    <cellStyle name="常规 4 2 2" xfId="544"/>
    <cellStyle name="常规 4 2 2 2" xfId="546"/>
    <cellStyle name="常规 4 2 3" xfId="548"/>
    <cellStyle name="常规 4 2 4" xfId="550"/>
    <cellStyle name="常规 4 3" xfId="551"/>
    <cellStyle name="常规 4 3 2" xfId="553"/>
    <cellStyle name="常规 4 3 2 2" xfId="554"/>
    <cellStyle name="常规 4 3 3" xfId="555"/>
    <cellStyle name="常规 4 3 4" xfId="556"/>
    <cellStyle name="常规 4 4" xfId="543"/>
    <cellStyle name="常规 4 5" xfId="547"/>
    <cellStyle name="常规 4 6" xfId="549"/>
    <cellStyle name="常规 5" xfId="558"/>
    <cellStyle name="常规 5 2" xfId="559"/>
    <cellStyle name="常规 5 2 2" xfId="560"/>
    <cellStyle name="常规 5 2 3" xfId="561"/>
    <cellStyle name="常规 5 3" xfId="562"/>
    <cellStyle name="常规 5 3 2" xfId="563"/>
    <cellStyle name="常规 5 4" xfId="552"/>
    <cellStyle name="常规 6" xfId="564"/>
    <cellStyle name="常规 6 2" xfId="565"/>
    <cellStyle name="常规 6 2 2" xfId="566"/>
    <cellStyle name="常规 6 3" xfId="567"/>
    <cellStyle name="常规 6 3 2" xfId="568"/>
    <cellStyle name="常规 6 4" xfId="545"/>
    <cellStyle name="常规 7" xfId="569"/>
    <cellStyle name="常规 7 2" xfId="570"/>
    <cellStyle name="常规 7 2 2" xfId="571"/>
    <cellStyle name="常规 7 3" xfId="572"/>
    <cellStyle name="常规 8" xfId="573"/>
    <cellStyle name="常规 8 2" xfId="575"/>
    <cellStyle name="常规 8 3" xfId="576"/>
    <cellStyle name="常规 8 4" xfId="577"/>
    <cellStyle name="常规 9" xfId="578"/>
    <cellStyle name="常规 9 2" xfId="90"/>
    <cellStyle name="常规 9 5" xfId="579"/>
    <cellStyle name="常规 94" xfId="580"/>
    <cellStyle name="常规 95" xfId="581"/>
    <cellStyle name="常规_2007年云南省向人大报送政府收支预算表格式编制过程表" xfId="582"/>
    <cellStyle name="超级链接" xfId="152"/>
    <cellStyle name="超级链接 2" xfId="583"/>
    <cellStyle name="超级链接 2 2" xfId="584"/>
    <cellStyle name="超级链接 3" xfId="585"/>
    <cellStyle name="超链接" xfId="864" builtinId="8"/>
    <cellStyle name="超链接 2" xfId="586"/>
    <cellStyle name="超链接 2 2" xfId="587"/>
    <cellStyle name="超链接 2 2 2" xfId="588"/>
    <cellStyle name="超链接 3" xfId="589"/>
    <cellStyle name="超链接 3 2" xfId="590"/>
    <cellStyle name="超链接 4" xfId="591"/>
    <cellStyle name="超链接 4 2" xfId="592"/>
    <cellStyle name="分级显示行_1_Book1" xfId="593"/>
    <cellStyle name="分级显示列_1_Book1" xfId="224"/>
    <cellStyle name="好 2" xfId="594"/>
    <cellStyle name="好 2 2" xfId="595"/>
    <cellStyle name="好 2 2 2" xfId="596"/>
    <cellStyle name="好 2 3" xfId="104"/>
    <cellStyle name="好 2 4" xfId="108"/>
    <cellStyle name="好 3" xfId="597"/>
    <cellStyle name="好 3 2" xfId="598"/>
    <cellStyle name="好 3 2 2" xfId="3"/>
    <cellStyle name="好 3 3" xfId="113"/>
    <cellStyle name="好 3 4" xfId="119"/>
    <cellStyle name="好 4" xfId="599"/>
    <cellStyle name="好 4 2" xfId="199"/>
    <cellStyle name="好 4 2 2" xfId="600"/>
    <cellStyle name="好 4 3" xfId="227"/>
    <cellStyle name="好 4 4" xfId="488"/>
    <cellStyle name="好 5" xfId="378"/>
    <cellStyle name="好 5 2" xfId="367"/>
    <cellStyle name="好 5 3" xfId="601"/>
    <cellStyle name="好 6" xfId="380"/>
    <cellStyle name="好 7" xfId="382"/>
    <cellStyle name="好 8" xfId="602"/>
    <cellStyle name="好_0502通海县" xfId="603"/>
    <cellStyle name="好_0502通海县 2" xfId="604"/>
    <cellStyle name="好_0502通海县 2 2" xfId="605"/>
    <cellStyle name="好_0502通海县 3" xfId="606"/>
    <cellStyle name="好_0605石屏" xfId="607"/>
    <cellStyle name="好_0605石屏 2" xfId="608"/>
    <cellStyle name="好_0605石屏 2 2" xfId="609"/>
    <cellStyle name="好_0605石屏 3" xfId="610"/>
    <cellStyle name="好_0605石屏县" xfId="611"/>
    <cellStyle name="好_0605石屏县 2" xfId="612"/>
    <cellStyle name="好_0605石屏县 2 2" xfId="613"/>
    <cellStyle name="好_0605石屏县 3" xfId="614"/>
    <cellStyle name="好_1110洱源" xfId="615"/>
    <cellStyle name="好_1110洱源 2" xfId="617"/>
    <cellStyle name="好_1110洱源 2 2" xfId="618"/>
    <cellStyle name="好_1110洱源 3" xfId="620"/>
    <cellStyle name="好_11大理" xfId="621"/>
    <cellStyle name="好_11大理 2" xfId="622"/>
    <cellStyle name="好_11大理 2 2" xfId="623"/>
    <cellStyle name="好_11大理 3" xfId="624"/>
    <cellStyle name="好_2007年地州资金往来对账表" xfId="625"/>
    <cellStyle name="好_2007年地州资金往来对账表 2" xfId="626"/>
    <cellStyle name="好_2007年地州资金往来对账表 2 2" xfId="627"/>
    <cellStyle name="好_2007年地州资金往来对账表 3" xfId="628"/>
    <cellStyle name="好_2008年地州对账表(国库资金）" xfId="629"/>
    <cellStyle name="好_2008年地州对账表(国库资金） 2" xfId="631"/>
    <cellStyle name="好_2008年地州对账表(国库资金） 2 2" xfId="632"/>
    <cellStyle name="好_2008年地州对账表(国库资金） 3" xfId="633"/>
    <cellStyle name="好_Book1" xfId="634"/>
    <cellStyle name="好_Book1 2" xfId="635"/>
    <cellStyle name="好_M01-1" xfId="636"/>
    <cellStyle name="好_M01-1 2" xfId="637"/>
    <cellStyle name="好_M01-1 2 2" xfId="638"/>
    <cellStyle name="好_M01-1 3" xfId="170"/>
    <cellStyle name="后继超级链接" xfId="639"/>
    <cellStyle name="后继超级链接 2" xfId="640"/>
    <cellStyle name="后继超级链接 2 2" xfId="641"/>
    <cellStyle name="后继超级链接 3" xfId="642"/>
    <cellStyle name="汇总 2" xfId="207"/>
    <cellStyle name="汇总 2 2" xfId="643"/>
    <cellStyle name="汇总 2 2 2" xfId="644"/>
    <cellStyle name="汇总 2 3" xfId="645"/>
    <cellStyle name="汇总 2 4" xfId="646"/>
    <cellStyle name="汇总 3" xfId="647"/>
    <cellStyle name="汇总 3 2" xfId="648"/>
    <cellStyle name="汇总 3 2 2" xfId="649"/>
    <cellStyle name="汇总 3 3" xfId="650"/>
    <cellStyle name="汇总 3 4" xfId="651"/>
    <cellStyle name="汇总 4" xfId="652"/>
    <cellStyle name="汇总 4 2" xfId="653"/>
    <cellStyle name="汇总 4 2 2" xfId="654"/>
    <cellStyle name="汇总 4 3" xfId="655"/>
    <cellStyle name="汇总 4 4" xfId="656"/>
    <cellStyle name="汇总 5" xfId="657"/>
    <cellStyle name="汇总 5 2" xfId="658"/>
    <cellStyle name="汇总 5 3" xfId="659"/>
    <cellStyle name="汇总 6" xfId="660"/>
    <cellStyle name="汇总 7" xfId="661"/>
    <cellStyle name="汇总 8" xfId="662"/>
    <cellStyle name="计算 2" xfId="663"/>
    <cellStyle name="计算 2 2" xfId="664"/>
    <cellStyle name="计算 2 2 2" xfId="665"/>
    <cellStyle name="计算 2 3" xfId="666"/>
    <cellStyle name="计算 2 4" xfId="667"/>
    <cellStyle name="计算 3" xfId="668"/>
    <cellStyle name="计算 3 2" xfId="669"/>
    <cellStyle name="计算 3 2 2" xfId="670"/>
    <cellStyle name="计算 3 3" xfId="671"/>
    <cellStyle name="计算 3 4" xfId="672"/>
    <cellStyle name="计算 4" xfId="673"/>
    <cellStyle name="计算 4 2" xfId="674"/>
    <cellStyle name="计算 4 2 2" xfId="675"/>
    <cellStyle name="计算 4 3" xfId="676"/>
    <cellStyle name="计算 4 4" xfId="677"/>
    <cellStyle name="计算 5" xfId="678"/>
    <cellStyle name="计算 5 2" xfId="679"/>
    <cellStyle name="计算 5 3" xfId="680"/>
    <cellStyle name="计算 6" xfId="681"/>
    <cellStyle name="计算 7" xfId="682"/>
    <cellStyle name="计算 8" xfId="683"/>
    <cellStyle name="检查单元格 2" xfId="684"/>
    <cellStyle name="检查单元格 2 2" xfId="685"/>
    <cellStyle name="检查单元格 2 2 2" xfId="283"/>
    <cellStyle name="检查单元格 2 3" xfId="686"/>
    <cellStyle name="检查单元格 2 4" xfId="687"/>
    <cellStyle name="检查单元格 3" xfId="688"/>
    <cellStyle name="检查单元格 3 2" xfId="689"/>
    <cellStyle name="检查单元格 3 2 2" xfId="690"/>
    <cellStyle name="检查单元格 3 3" xfId="691"/>
    <cellStyle name="检查单元格 3 4" xfId="692"/>
    <cellStyle name="检查单元格 4" xfId="693"/>
    <cellStyle name="检查单元格 4 2" xfId="694"/>
    <cellStyle name="检查单元格 4 2 2" xfId="695"/>
    <cellStyle name="检查单元格 4 3" xfId="696"/>
    <cellStyle name="检查单元格 4 4" xfId="697"/>
    <cellStyle name="检查单元格 5" xfId="698"/>
    <cellStyle name="检查单元格 5 2" xfId="699"/>
    <cellStyle name="检查单元格 5 3" xfId="700"/>
    <cellStyle name="检查单元格 6" xfId="511"/>
    <cellStyle name="检查单元格 7" xfId="702"/>
    <cellStyle name="检查单元格 8" xfId="703"/>
    <cellStyle name="解释性文本 2" xfId="704"/>
    <cellStyle name="解释性文本 2 2" xfId="705"/>
    <cellStyle name="解释性文本 2 2 2" xfId="706"/>
    <cellStyle name="解释性文本 2 3" xfId="707"/>
    <cellStyle name="解释性文本 2 4" xfId="708"/>
    <cellStyle name="解释性文本 3" xfId="709"/>
    <cellStyle name="解释性文本 3 2" xfId="710"/>
    <cellStyle name="解释性文本 3 2 2" xfId="711"/>
    <cellStyle name="解释性文本 3 3" xfId="712"/>
    <cellStyle name="解释性文本 3 4" xfId="713"/>
    <cellStyle name="解释性文本 4" xfId="714"/>
    <cellStyle name="解释性文本 4 2" xfId="715"/>
    <cellStyle name="解释性文本 4 2 2" xfId="716"/>
    <cellStyle name="解释性文本 4 3" xfId="616"/>
    <cellStyle name="解释性文本 4 4" xfId="619"/>
    <cellStyle name="解释性文本 5" xfId="443"/>
    <cellStyle name="解释性文本 5 2" xfId="445"/>
    <cellStyle name="解释性文本 5 3" xfId="449"/>
    <cellStyle name="解释性文本 6" xfId="451"/>
    <cellStyle name="解释性文本 7" xfId="299"/>
    <cellStyle name="借出原因" xfId="717"/>
    <cellStyle name="借出原因 2" xfId="718"/>
    <cellStyle name="警告文本 2" xfId="719"/>
    <cellStyle name="警告文本 2 2" xfId="720"/>
    <cellStyle name="警告文本 2 2 2" xfId="721"/>
    <cellStyle name="警告文本 2 3" xfId="722"/>
    <cellStyle name="警告文本 2 4" xfId="723"/>
    <cellStyle name="警告文本 3" xfId="724"/>
    <cellStyle name="警告文本 3 2" xfId="725"/>
    <cellStyle name="警告文本 3 2 2" xfId="726"/>
    <cellStyle name="警告文本 3 3" xfId="727"/>
    <cellStyle name="警告文本 3 4" xfId="728"/>
    <cellStyle name="警告文本 4" xfId="729"/>
    <cellStyle name="警告文本 4 2" xfId="730"/>
    <cellStyle name="警告文本 4 2 2" xfId="731"/>
    <cellStyle name="警告文本 4 3" xfId="732"/>
    <cellStyle name="警告文本 4 4" xfId="733"/>
    <cellStyle name="警告文本 5" xfId="734"/>
    <cellStyle name="警告文本 5 2" xfId="735"/>
    <cellStyle name="警告文本 5 3" xfId="736"/>
    <cellStyle name="警告文本 6" xfId="737"/>
    <cellStyle name="警告文本 7" xfId="738"/>
    <cellStyle name="链接单元格 2" xfId="739"/>
    <cellStyle name="链接单元格 2 2" xfId="740"/>
    <cellStyle name="链接单元格 2 2 2" xfId="741"/>
    <cellStyle name="链接单元格 2 3" xfId="742"/>
    <cellStyle name="链接单元格 2 4" xfId="743"/>
    <cellStyle name="链接单元格 3" xfId="744"/>
    <cellStyle name="链接单元格 3 2" xfId="745"/>
    <cellStyle name="链接单元格 3 2 2" xfId="746"/>
    <cellStyle name="链接单元格 3 3" xfId="747"/>
    <cellStyle name="链接单元格 3 4" xfId="748"/>
    <cellStyle name="链接单元格 4" xfId="749"/>
    <cellStyle name="链接单元格 4 2" xfId="750"/>
    <cellStyle name="链接单元格 4 2 2" xfId="751"/>
    <cellStyle name="链接单元格 4 3" xfId="752"/>
    <cellStyle name="链接单元格 4 4" xfId="753"/>
    <cellStyle name="链接单元格 5" xfId="754"/>
    <cellStyle name="链接单元格 5 2" xfId="755"/>
    <cellStyle name="链接单元格 5 3" xfId="756"/>
    <cellStyle name="链接单元格 6" xfId="757"/>
    <cellStyle name="链接单元格 7" xfId="574"/>
    <cellStyle name="普通_97-917" xfId="758"/>
    <cellStyle name="千分位[0]_laroux" xfId="760"/>
    <cellStyle name="千分位_97-917" xfId="761"/>
    <cellStyle name="千位[0]_ 方正PC" xfId="762"/>
    <cellStyle name="千位_ 方正PC" xfId="763"/>
    <cellStyle name="千位分隔 11" xfId="764"/>
    <cellStyle name="千位分隔 2" xfId="765"/>
    <cellStyle name="千位分隔 2 2" xfId="766"/>
    <cellStyle name="千位分隔 2 3" xfId="767"/>
    <cellStyle name="千位分隔 2 4" xfId="242"/>
    <cellStyle name="千位分隔 3" xfId="397"/>
    <cellStyle name="千位分隔 3 2" xfId="21"/>
    <cellStyle name="千位分隔 4" xfId="402"/>
    <cellStyle name="千位分隔 4 6" xfId="768"/>
    <cellStyle name="千位分隔 5" xfId="99"/>
    <cellStyle name="千位分隔 6" xfId="409"/>
    <cellStyle name="千位分隔 7" xfId="412"/>
    <cellStyle name="千位分隔 8" xfId="33"/>
    <cellStyle name="强调 1" xfId="769"/>
    <cellStyle name="强调 1 2" xfId="770"/>
    <cellStyle name="强调 2" xfId="771"/>
    <cellStyle name="强调 2 2" xfId="772"/>
    <cellStyle name="强调 3" xfId="773"/>
    <cellStyle name="强调 3 2" xfId="774"/>
    <cellStyle name="强调文字颜色 1 2" xfId="775"/>
    <cellStyle name="强调文字颜色 1 2 2" xfId="776"/>
    <cellStyle name="强调文字颜色 1 3" xfId="777"/>
    <cellStyle name="强调文字颜色 2 2" xfId="778"/>
    <cellStyle name="强调文字颜色 2 2 2" xfId="142"/>
    <cellStyle name="强调文字颜色 2 3" xfId="779"/>
    <cellStyle name="强调文字颜色 3 2" xfId="780"/>
    <cellStyle name="强调文字颜色 3 2 2" xfId="781"/>
    <cellStyle name="强调文字颜色 3 3" xfId="246"/>
    <cellStyle name="强调文字颜色 4 2" xfId="782"/>
    <cellStyle name="强调文字颜色 4 2 2" xfId="783"/>
    <cellStyle name="强调文字颜色 4 3" xfId="784"/>
    <cellStyle name="强调文字颜色 5 2" xfId="785"/>
    <cellStyle name="强调文字颜色 5 2 2" xfId="239"/>
    <cellStyle name="强调文字颜色 5 3" xfId="786"/>
    <cellStyle name="强调文字颜色 6 2" xfId="787"/>
    <cellStyle name="强调文字颜色 6 2 2" xfId="788"/>
    <cellStyle name="强调文字颜色 6 3" xfId="789"/>
    <cellStyle name="日期" xfId="790"/>
    <cellStyle name="日期 2" xfId="791"/>
    <cellStyle name="商品名称" xfId="792"/>
    <cellStyle name="商品名称 2" xfId="793"/>
    <cellStyle name="适中 2" xfId="794"/>
    <cellStyle name="适中 2 2" xfId="111"/>
    <cellStyle name="适中 2 2 2" xfId="115"/>
    <cellStyle name="适中 2 3" xfId="795"/>
    <cellStyle name="适中 2 4" xfId="796"/>
    <cellStyle name="适中 3" xfId="472"/>
    <cellStyle name="适中 3 2" xfId="797"/>
    <cellStyle name="适中 3 2 2" xfId="798"/>
    <cellStyle name="适中 3 3" xfId="799"/>
    <cellStyle name="适中 3 4" xfId="800"/>
    <cellStyle name="适中 4" xfId="801"/>
    <cellStyle name="适中 4 2" xfId="802"/>
    <cellStyle name="适中 4 2 2" xfId="803"/>
    <cellStyle name="适中 4 3" xfId="804"/>
    <cellStyle name="适中 4 4" xfId="805"/>
    <cellStyle name="适中 5" xfId="806"/>
    <cellStyle name="适中 5 2" xfId="807"/>
    <cellStyle name="适中 5 3" xfId="808"/>
    <cellStyle name="适中 6" xfId="809"/>
    <cellStyle name="适中 7" xfId="810"/>
    <cellStyle name="适中 8" xfId="811"/>
    <cellStyle name="输出 2" xfId="812"/>
    <cellStyle name="输出 2 2" xfId="813"/>
    <cellStyle name="输出 2 2 2" xfId="70"/>
    <cellStyle name="输出 2 3" xfId="814"/>
    <cellStyle name="输出 2 4" xfId="815"/>
    <cellStyle name="输出 3" xfId="816"/>
    <cellStyle name="输出 3 2" xfId="817"/>
    <cellStyle name="输出 3 2 2" xfId="701"/>
    <cellStyle name="输出 3 3" xfId="818"/>
    <cellStyle name="输出 3 4" xfId="819"/>
    <cellStyle name="输出 4" xfId="820"/>
    <cellStyle name="输出 4 2" xfId="522"/>
    <cellStyle name="输出 4 2 2" xfId="524"/>
    <cellStyle name="输出 4 3" xfId="540"/>
    <cellStyle name="输出 4 4" xfId="557"/>
    <cellStyle name="输出 5" xfId="821"/>
    <cellStyle name="输出 5 2" xfId="822"/>
    <cellStyle name="输出 5 3" xfId="823"/>
    <cellStyle name="输出 6" xfId="824"/>
    <cellStyle name="输出 7" xfId="825"/>
    <cellStyle name="输出 8" xfId="826"/>
    <cellStyle name="输入 2" xfId="430"/>
    <cellStyle name="输入 2 2" xfId="209"/>
    <cellStyle name="输入 2 2 2" xfId="827"/>
    <cellStyle name="输入 2 3" xfId="828"/>
    <cellStyle name="输入 2 4" xfId="829"/>
    <cellStyle name="输入 3" xfId="516"/>
    <cellStyle name="输入 3 2" xfId="474"/>
    <cellStyle name="输入 3 2 2" xfId="830"/>
    <cellStyle name="输入 3 3" xfId="270"/>
    <cellStyle name="输入 3 4" xfId="630"/>
    <cellStyle name="输入 4" xfId="831"/>
    <cellStyle name="输入 4 2" xfId="832"/>
    <cellStyle name="输入 4 2 2" xfId="833"/>
    <cellStyle name="输入 4 3" xfId="834"/>
    <cellStyle name="输入 4 4" xfId="835"/>
    <cellStyle name="输入 5" xfId="836"/>
    <cellStyle name="输入 5 2" xfId="837"/>
    <cellStyle name="输入 5 3" xfId="838"/>
    <cellStyle name="输入 6" xfId="839"/>
    <cellStyle name="输入 7" xfId="840"/>
    <cellStyle name="输入 8" xfId="759"/>
    <cellStyle name="数量" xfId="841"/>
    <cellStyle name="数量 2" xfId="842"/>
    <cellStyle name="未定义" xfId="843"/>
    <cellStyle name="样式 1" xfId="844"/>
    <cellStyle name="昗弨_Pacific Region P&amp;L" xfId="479"/>
    <cellStyle name="寘嬫愗傝 [0.00]_Region Orders (2)" xfId="845"/>
    <cellStyle name="寘嬫愗傝_Region Orders (2)" xfId="846"/>
    <cellStyle name="注释 2" xfId="847"/>
    <cellStyle name="注释 2 2" xfId="848"/>
    <cellStyle name="注释 2 2 2" xfId="849"/>
    <cellStyle name="注释 2 3" xfId="850"/>
    <cellStyle name="注释 2 4" xfId="851"/>
    <cellStyle name="注释 3" xfId="852"/>
    <cellStyle name="注释 3 2" xfId="853"/>
    <cellStyle name="注释 3 2 2" xfId="854"/>
    <cellStyle name="注释 3 3" xfId="855"/>
    <cellStyle name="注释 3 4" xfId="856"/>
    <cellStyle name="注释 4" xfId="857"/>
    <cellStyle name="注释 4 2" xfId="492"/>
    <cellStyle name="注释 4 2 2" xfId="356"/>
    <cellStyle name="注释 4 3" xfId="495"/>
    <cellStyle name="注释 4 4" xfId="258"/>
    <cellStyle name="注释 5" xfId="858"/>
    <cellStyle name="注释 5 2" xfId="859"/>
    <cellStyle name="注释 5 3" xfId="860"/>
    <cellStyle name="注释 6" xfId="861"/>
    <cellStyle name="注释 7" xfId="862"/>
    <cellStyle name="注释 8" xfId="8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1" sqref="C11"/>
    </sheetView>
  </sheetViews>
  <sheetFormatPr defaultColWidth="9" defaultRowHeight="14.25"/>
  <cols>
    <col min="1" max="1" width="88.5" style="33" customWidth="1"/>
    <col min="2" max="16384" width="9" style="33"/>
  </cols>
  <sheetData>
    <row r="1" spans="1:1" ht="34.5" customHeight="1">
      <c r="A1" s="32" t="s">
        <v>89</v>
      </c>
    </row>
    <row r="2" spans="1:1" ht="34.5" customHeight="1">
      <c r="A2" s="32" t="s">
        <v>73</v>
      </c>
    </row>
    <row r="3" spans="1:1" s="34" customFormat="1" ht="39.950000000000003" customHeight="1">
      <c r="A3" s="35" t="s">
        <v>90</v>
      </c>
    </row>
    <row r="4" spans="1:1" s="34" customFormat="1" ht="39.950000000000003" customHeight="1">
      <c r="A4" s="36" t="s">
        <v>82</v>
      </c>
    </row>
    <row r="5" spans="1:1" s="34" customFormat="1" ht="39.950000000000003" customHeight="1">
      <c r="A5" s="36" t="s">
        <v>83</v>
      </c>
    </row>
    <row r="6" spans="1:1" s="34" customFormat="1" ht="39.950000000000003" customHeight="1">
      <c r="A6" s="36" t="s">
        <v>84</v>
      </c>
    </row>
    <row r="7" spans="1:1" s="34" customFormat="1" ht="39.950000000000003" customHeight="1">
      <c r="A7" s="36" t="s">
        <v>85</v>
      </c>
    </row>
    <row r="8" spans="1:1" s="34" customFormat="1" ht="39.950000000000003" customHeight="1">
      <c r="A8" s="36" t="s">
        <v>86</v>
      </c>
    </row>
    <row r="9" spans="1:1" s="34" customFormat="1" ht="39.950000000000003" customHeight="1">
      <c r="A9" s="36" t="s">
        <v>87</v>
      </c>
    </row>
    <row r="10" spans="1:1" s="34" customFormat="1" ht="39.950000000000003" customHeight="1">
      <c r="A10" s="36" t="s">
        <v>88</v>
      </c>
    </row>
  </sheetData>
  <phoneticPr fontId="31" type="noConversion"/>
  <conditionalFormatting sqref="A11:A18">
    <cfRule type="expression" dxfId="2" priority="1" stopIfTrue="1">
      <formula>"len($A:$A)=3"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Zeros="0" workbookViewId="0">
      <selection activeCell="I10" sqref="I10"/>
    </sheetView>
  </sheetViews>
  <sheetFormatPr defaultColWidth="9" defaultRowHeight="13.5"/>
  <cols>
    <col min="1" max="1" width="37.75" style="22" customWidth="1"/>
    <col min="2" max="2" width="22" style="22" customWidth="1"/>
    <col min="3" max="4" width="23.875" style="22" customWidth="1"/>
    <col min="5" max="5" width="24.5" style="22" customWidth="1"/>
    <col min="6" max="256" width="9" style="22"/>
    <col min="257" max="16384" width="9" style="8"/>
  </cols>
  <sheetData>
    <row r="1" spans="1:5" s="22" customFormat="1" ht="40.5" customHeight="1">
      <c r="A1" s="37" t="s">
        <v>74</v>
      </c>
      <c r="B1" s="38"/>
      <c r="C1" s="38"/>
      <c r="D1" s="38"/>
      <c r="E1" s="38"/>
    </row>
    <row r="2" spans="1:5" s="22" customFormat="1" ht="17.100000000000001" customHeight="1">
      <c r="A2" s="23" t="s">
        <v>0</v>
      </c>
      <c r="B2" s="24"/>
      <c r="C2" s="24"/>
      <c r="D2" s="25"/>
      <c r="E2" s="26" t="s">
        <v>1</v>
      </c>
    </row>
    <row r="3" spans="1:5" s="8" customFormat="1" ht="24.95" customHeight="1">
      <c r="A3" s="41" t="s">
        <v>2</v>
      </c>
      <c r="B3" s="41" t="s">
        <v>3</v>
      </c>
      <c r="C3" s="41" t="s">
        <v>4</v>
      </c>
      <c r="D3" s="39" t="s">
        <v>5</v>
      </c>
      <c r="E3" s="39"/>
    </row>
    <row r="4" spans="1:5" s="8" customFormat="1" ht="24.95" customHeight="1">
      <c r="A4" s="42"/>
      <c r="B4" s="42"/>
      <c r="C4" s="42"/>
      <c r="D4" s="27" t="s">
        <v>6</v>
      </c>
      <c r="E4" s="27" t="s">
        <v>7</v>
      </c>
    </row>
    <row r="5" spans="1:5" s="22" customFormat="1" ht="35.1" customHeight="1">
      <c r="A5" s="28" t="s">
        <v>8</v>
      </c>
      <c r="B5" s="51">
        <f>SUM(B6:B8)</f>
        <v>3351.84</v>
      </c>
      <c r="C5" s="51">
        <f>SUM(C6:C8)</f>
        <v>3183.7799999999997</v>
      </c>
      <c r="D5" s="29">
        <f t="shared" ref="D5:D6" si="0">+C5-B5</f>
        <v>-168.0600000000004</v>
      </c>
      <c r="E5" s="30">
        <f>+D5/B5</f>
        <v>-5.0139624803093343E-2</v>
      </c>
    </row>
    <row r="6" spans="1:5" s="22" customFormat="1" ht="35.1" customHeight="1">
      <c r="A6" s="31" t="s">
        <v>9</v>
      </c>
      <c r="B6" s="51">
        <v>135.6</v>
      </c>
      <c r="C6" s="51">
        <f>57+48</f>
        <v>105</v>
      </c>
      <c r="D6" s="29">
        <f t="shared" si="0"/>
        <v>-30.599999999999994</v>
      </c>
      <c r="E6" s="30">
        <f t="shared" ref="E6:E10" si="1">+D6/B6</f>
        <v>-0.22566371681415925</v>
      </c>
    </row>
    <row r="7" spans="1:5" s="22" customFormat="1" ht="35.1" customHeight="1">
      <c r="A7" s="31" t="s">
        <v>10</v>
      </c>
      <c r="B7" s="51">
        <v>1183.0899999999999</v>
      </c>
      <c r="C7" s="51">
        <f>989.35+96</f>
        <v>1085.3499999999999</v>
      </c>
      <c r="D7" s="29">
        <f t="shared" ref="D7:D10" si="2">+C7-B7</f>
        <v>-97.740000000000009</v>
      </c>
      <c r="E7" s="30">
        <f t="shared" si="1"/>
        <v>-8.2614171364815872E-2</v>
      </c>
    </row>
    <row r="8" spans="1:5" s="22" customFormat="1" ht="35.1" customHeight="1">
      <c r="A8" s="31" t="s">
        <v>11</v>
      </c>
      <c r="B8" s="51">
        <f>SUM(B9:B10)</f>
        <v>2033.15</v>
      </c>
      <c r="C8" s="51">
        <f>SUM(C9:C10)</f>
        <v>1993.43</v>
      </c>
      <c r="D8" s="29">
        <f t="shared" si="2"/>
        <v>-39.720000000000027</v>
      </c>
      <c r="E8" s="30">
        <f t="shared" si="1"/>
        <v>-1.9536187689053942E-2</v>
      </c>
    </row>
    <row r="9" spans="1:5" s="22" customFormat="1" ht="35.1" customHeight="1">
      <c r="A9" s="31" t="s">
        <v>12</v>
      </c>
      <c r="B9" s="51"/>
      <c r="C9" s="51"/>
      <c r="D9" s="29">
        <f t="shared" si="2"/>
        <v>0</v>
      </c>
      <c r="E9" s="30"/>
    </row>
    <row r="10" spans="1:5" s="22" customFormat="1" ht="35.1" customHeight="1">
      <c r="A10" s="31" t="s">
        <v>13</v>
      </c>
      <c r="B10" s="51">
        <v>2033.15</v>
      </c>
      <c r="C10" s="51">
        <f>1843.43+150</f>
        <v>1993.43</v>
      </c>
      <c r="D10" s="29">
        <f t="shared" si="2"/>
        <v>-39.720000000000027</v>
      </c>
      <c r="E10" s="30">
        <f t="shared" si="1"/>
        <v>-1.9536187689053942E-2</v>
      </c>
    </row>
    <row r="11" spans="1:5" s="22" customFormat="1" ht="116.1" customHeight="1">
      <c r="A11" s="40" t="s">
        <v>14</v>
      </c>
      <c r="B11" s="40"/>
      <c r="C11" s="40"/>
      <c r="D11" s="40"/>
      <c r="E11" s="40"/>
    </row>
  </sheetData>
  <mergeCells count="6">
    <mergeCell ref="A1:E1"/>
    <mergeCell ref="D3:E3"/>
    <mergeCell ref="A11:E11"/>
    <mergeCell ref="A3:A4"/>
    <mergeCell ref="B3:B4"/>
    <mergeCell ref="C3:C4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B1" sqref="B1:C1"/>
    </sheetView>
  </sheetViews>
  <sheetFormatPr defaultColWidth="9" defaultRowHeight="13.5"/>
  <cols>
    <col min="1" max="1" width="6.25" style="8" customWidth="1"/>
    <col min="2" max="2" width="23" style="8" customWidth="1"/>
    <col min="3" max="3" width="69.25" style="8" customWidth="1"/>
    <col min="4" max="16384" width="9" style="8"/>
  </cols>
  <sheetData>
    <row r="1" spans="2:3" ht="47.25" customHeight="1">
      <c r="B1" s="43" t="s">
        <v>75</v>
      </c>
      <c r="C1" s="44"/>
    </row>
    <row r="2" spans="2:3" ht="30" customHeight="1">
      <c r="B2" s="45" t="s">
        <v>15</v>
      </c>
      <c r="C2" s="46"/>
    </row>
    <row r="3" spans="2:3" ht="32.25" customHeight="1">
      <c r="B3" s="14" t="s">
        <v>16</v>
      </c>
      <c r="C3" s="9" t="s">
        <v>17</v>
      </c>
    </row>
    <row r="4" spans="2:3" ht="26.1" customHeight="1">
      <c r="B4" s="14" t="s">
        <v>18</v>
      </c>
      <c r="C4" s="15">
        <f>SUM(C5:C15)</f>
        <v>1768100</v>
      </c>
    </row>
    <row r="5" spans="2:3" ht="26.1" customHeight="1">
      <c r="B5" s="14" t="s">
        <v>19</v>
      </c>
      <c r="C5" s="15">
        <v>542310</v>
      </c>
    </row>
    <row r="6" spans="2:3" ht="26.1" customHeight="1">
      <c r="B6" s="14" t="s">
        <v>20</v>
      </c>
      <c r="C6" s="15">
        <v>270600</v>
      </c>
    </row>
    <row r="7" spans="2:3" ht="26.1" customHeight="1">
      <c r="B7" s="14" t="s">
        <v>21</v>
      </c>
      <c r="C7" s="15">
        <v>50400</v>
      </c>
    </row>
    <row r="8" spans="2:3" ht="26.1" customHeight="1">
      <c r="B8" s="14" t="s">
        <v>22</v>
      </c>
      <c r="C8" s="21">
        <v>126400</v>
      </c>
    </row>
    <row r="9" spans="2:3" ht="26.1" customHeight="1">
      <c r="B9" s="14" t="s">
        <v>23</v>
      </c>
      <c r="C9" s="21">
        <v>105990</v>
      </c>
    </row>
    <row r="10" spans="2:3" ht="26.1" customHeight="1">
      <c r="B10" s="14" t="s">
        <v>24</v>
      </c>
      <c r="C10" s="21">
        <v>73500</v>
      </c>
    </row>
    <row r="11" spans="2:3" ht="26.1" customHeight="1">
      <c r="B11" s="14" t="s">
        <v>25</v>
      </c>
      <c r="C11" s="21">
        <v>129900</v>
      </c>
    </row>
    <row r="12" spans="2:3" ht="26.1" customHeight="1">
      <c r="B12" s="14" t="s">
        <v>26</v>
      </c>
      <c r="C12" s="21">
        <v>37520</v>
      </c>
    </row>
    <row r="13" spans="2:3" ht="26.1" customHeight="1">
      <c r="B13" s="14" t="s">
        <v>27</v>
      </c>
      <c r="C13" s="21">
        <f>82650+70</f>
        <v>82720</v>
      </c>
    </row>
    <row r="14" spans="2:3" ht="26.1" customHeight="1">
      <c r="B14" s="14" t="s">
        <v>28</v>
      </c>
      <c r="C14" s="21">
        <f>126500+30</f>
        <v>126530</v>
      </c>
    </row>
    <row r="15" spans="2:3" ht="26.1" customHeight="1">
      <c r="B15" s="14" t="s">
        <v>29</v>
      </c>
      <c r="C15" s="21">
        <v>222230</v>
      </c>
    </row>
  </sheetData>
  <mergeCells count="2">
    <mergeCell ref="B1:C1"/>
    <mergeCell ref="B2:C2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scale="90" fitToHeight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sqref="A1:C1"/>
    </sheetView>
  </sheetViews>
  <sheetFormatPr defaultColWidth="9" defaultRowHeight="13.5"/>
  <cols>
    <col min="1" max="1" width="67.375" style="8" customWidth="1"/>
    <col min="2" max="2" width="24.5" style="8" customWidth="1"/>
    <col min="3" max="3" width="28" style="8" customWidth="1"/>
    <col min="4" max="16384" width="9" style="8"/>
  </cols>
  <sheetData>
    <row r="1" spans="1:3" ht="46.5" customHeight="1">
      <c r="A1" s="43" t="s">
        <v>76</v>
      </c>
      <c r="B1" s="44"/>
      <c r="C1" s="44"/>
    </row>
    <row r="2" spans="1:3" ht="14.25">
      <c r="A2" s="45" t="s">
        <v>30</v>
      </c>
      <c r="B2" s="46"/>
      <c r="C2" s="46"/>
    </row>
    <row r="3" spans="1:3" ht="25.5" customHeight="1">
      <c r="A3" s="9" t="s">
        <v>31</v>
      </c>
      <c r="B3" s="9" t="s">
        <v>32</v>
      </c>
      <c r="C3" s="9" t="s">
        <v>33</v>
      </c>
    </row>
    <row r="4" spans="1:3" ht="26.1" customHeight="1">
      <c r="A4" s="10" t="s">
        <v>34</v>
      </c>
      <c r="B4" s="20">
        <f>1525151-113200</f>
        <v>1411951</v>
      </c>
      <c r="C4" s="20">
        <v>1387225</v>
      </c>
    </row>
    <row r="5" spans="1:3" ht="26.1" customHeight="1">
      <c r="A5" s="10" t="s">
        <v>35</v>
      </c>
      <c r="B5" s="20">
        <f>C10</f>
        <v>1768000</v>
      </c>
      <c r="C5" s="20">
        <v>1667788</v>
      </c>
    </row>
    <row r="6" spans="1:3" ht="26.1" customHeight="1">
      <c r="A6" s="10" t="s">
        <v>36</v>
      </c>
      <c r="B6" s="20">
        <v>45800</v>
      </c>
      <c r="C6" s="20">
        <v>422800</v>
      </c>
    </row>
    <row r="7" spans="1:3" ht="26.1" customHeight="1">
      <c r="A7" s="10" t="s">
        <v>37</v>
      </c>
      <c r="B7" s="20">
        <v>98400</v>
      </c>
      <c r="C7" s="20">
        <v>176800</v>
      </c>
    </row>
    <row r="8" spans="1:3" ht="26.1" customHeight="1">
      <c r="A8" s="10" t="s">
        <v>38</v>
      </c>
      <c r="B8" s="20">
        <v>1337600</v>
      </c>
      <c r="C8" s="20">
        <f>1525151-113200</f>
        <v>1411951</v>
      </c>
    </row>
    <row r="9" spans="1:3" ht="26.1" customHeight="1">
      <c r="A9" s="10" t="s">
        <v>39</v>
      </c>
      <c r="B9" s="20">
        <v>100</v>
      </c>
      <c r="C9" s="20">
        <v>100000</v>
      </c>
    </row>
    <row r="10" spans="1:3" ht="26.1" customHeight="1">
      <c r="A10" s="10" t="s">
        <v>40</v>
      </c>
      <c r="B10" s="20">
        <v>1768100</v>
      </c>
      <c r="C10" s="20">
        <v>1768000</v>
      </c>
    </row>
  </sheetData>
  <mergeCells count="2">
    <mergeCell ref="A1:C1"/>
    <mergeCell ref="A2:C2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fitToHeight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sqref="A1:C1"/>
    </sheetView>
  </sheetViews>
  <sheetFormatPr defaultColWidth="9" defaultRowHeight="13.5"/>
  <cols>
    <col min="1" max="1" width="59.625" style="8" customWidth="1"/>
    <col min="2" max="2" width="29.875" style="8" customWidth="1"/>
    <col min="3" max="3" width="30.25" style="8" customWidth="1"/>
    <col min="4" max="16384" width="9" style="8"/>
  </cols>
  <sheetData>
    <row r="1" spans="1:5" ht="46.5" customHeight="1">
      <c r="A1" s="43" t="s">
        <v>77</v>
      </c>
      <c r="B1" s="44"/>
      <c r="C1" s="44"/>
    </row>
    <row r="2" spans="1:5" ht="14.25">
      <c r="A2" s="45" t="s">
        <v>41</v>
      </c>
      <c r="B2" s="46"/>
      <c r="C2" s="46"/>
    </row>
    <row r="3" spans="1:5" ht="26.1" customHeight="1">
      <c r="A3" s="9" t="s">
        <v>31</v>
      </c>
      <c r="B3" s="9" t="s">
        <v>32</v>
      </c>
      <c r="C3" s="9" t="s">
        <v>33</v>
      </c>
    </row>
    <row r="4" spans="1:5" ht="26.1" customHeight="1">
      <c r="A4" s="17" t="s">
        <v>34</v>
      </c>
      <c r="B4" s="18">
        <f>586344-113200</f>
        <v>473144</v>
      </c>
      <c r="C4" s="18">
        <v>486923</v>
      </c>
    </row>
    <row r="5" spans="1:5" ht="26.1" customHeight="1">
      <c r="A5" s="17" t="s">
        <v>35</v>
      </c>
      <c r="B5" s="18">
        <v>542500</v>
      </c>
      <c r="C5" s="18">
        <v>520234</v>
      </c>
    </row>
    <row r="6" spans="1:5" ht="26.1" customHeight="1">
      <c r="A6" s="17" t="s">
        <v>36</v>
      </c>
      <c r="B6" s="18">
        <v>45800</v>
      </c>
      <c r="C6" s="18">
        <f>536000-113200</f>
        <v>422800</v>
      </c>
    </row>
    <row r="7" spans="1:5" ht="26.1" customHeight="1">
      <c r="A7" s="17" t="s">
        <v>42</v>
      </c>
      <c r="B7" s="18">
        <v>83419</v>
      </c>
      <c r="C7" s="18">
        <v>249116</v>
      </c>
    </row>
    <row r="8" spans="1:5" ht="26.1" customHeight="1">
      <c r="A8" s="17" t="s">
        <v>43</v>
      </c>
      <c r="B8" s="18">
        <v>34300</v>
      </c>
      <c r="C8" s="18">
        <v>60310</v>
      </c>
      <c r="D8" s="12"/>
      <c r="E8" s="12"/>
    </row>
    <row r="9" spans="1:5" ht="26.1" customHeight="1">
      <c r="A9" s="17" t="s">
        <v>44</v>
      </c>
      <c r="B9" s="18">
        <v>401225</v>
      </c>
      <c r="C9" s="18">
        <f>586344-113200</f>
        <v>473144</v>
      </c>
    </row>
    <row r="10" spans="1:5" ht="26.1" customHeight="1">
      <c r="A10" s="17" t="s">
        <v>45</v>
      </c>
      <c r="B10" s="18"/>
      <c r="C10" s="18">
        <v>22081</v>
      </c>
    </row>
    <row r="11" spans="1:5" ht="24" customHeight="1">
      <c r="A11" s="17" t="s">
        <v>46</v>
      </c>
      <c r="B11" s="19">
        <v>542500</v>
      </c>
      <c r="C11" s="19">
        <v>542500</v>
      </c>
    </row>
  </sheetData>
  <mergeCells count="2">
    <mergeCell ref="A1:C1"/>
    <mergeCell ref="A2:C2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fitToHeight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B1" sqref="B1:C1"/>
    </sheetView>
  </sheetViews>
  <sheetFormatPr defaultColWidth="9" defaultRowHeight="13.5"/>
  <cols>
    <col min="1" max="1" width="6.25" style="8" customWidth="1"/>
    <col min="2" max="2" width="23" style="8" customWidth="1"/>
    <col min="3" max="3" width="69.25" style="8" customWidth="1"/>
    <col min="4" max="16384" width="9" style="8"/>
  </cols>
  <sheetData>
    <row r="1" spans="2:3" ht="47.25" customHeight="1">
      <c r="B1" s="43" t="s">
        <v>78</v>
      </c>
      <c r="C1" s="44"/>
    </row>
    <row r="2" spans="2:3" ht="30" customHeight="1">
      <c r="B2" s="45" t="s">
        <v>47</v>
      </c>
      <c r="C2" s="46"/>
    </row>
    <row r="3" spans="2:3" ht="32.25" customHeight="1">
      <c r="B3" s="14" t="s">
        <v>16</v>
      </c>
      <c r="C3" s="9" t="s">
        <v>17</v>
      </c>
    </row>
    <row r="4" spans="2:3" ht="26.1" customHeight="1">
      <c r="B4" s="14" t="s">
        <v>18</v>
      </c>
      <c r="C4" s="15">
        <f>SUM(C5:C15)</f>
        <v>1079400</v>
      </c>
    </row>
    <row r="5" spans="2:3" ht="26.1" customHeight="1">
      <c r="B5" s="14" t="s">
        <v>19</v>
      </c>
      <c r="C5" s="15">
        <v>278000</v>
      </c>
    </row>
    <row r="6" spans="2:3" ht="26.1" customHeight="1">
      <c r="B6" s="14" t="s">
        <v>20</v>
      </c>
      <c r="C6" s="15">
        <f>499900+60000+30400</f>
        <v>590300</v>
      </c>
    </row>
    <row r="7" spans="2:3" ht="26.1" customHeight="1">
      <c r="B7" s="14" t="s">
        <v>21</v>
      </c>
      <c r="C7" s="15">
        <v>10200</v>
      </c>
    </row>
    <row r="8" spans="2:3" ht="26.1" customHeight="1">
      <c r="B8" s="14" t="s">
        <v>22</v>
      </c>
      <c r="C8" s="16">
        <v>5400</v>
      </c>
    </row>
    <row r="9" spans="2:3" ht="26.1" customHeight="1">
      <c r="B9" s="14" t="s">
        <v>23</v>
      </c>
      <c r="C9" s="16">
        <v>27000</v>
      </c>
    </row>
    <row r="10" spans="2:3" ht="26.1" customHeight="1">
      <c r="B10" s="14" t="s">
        <v>24</v>
      </c>
      <c r="C10" s="16">
        <f>10200+20000</f>
        <v>30200</v>
      </c>
    </row>
    <row r="11" spans="2:3" ht="26.1" customHeight="1">
      <c r="B11" s="14" t="s">
        <v>25</v>
      </c>
      <c r="C11" s="16">
        <v>26100</v>
      </c>
    </row>
    <row r="12" spans="2:3" ht="26.1" customHeight="1">
      <c r="B12" s="14" t="s">
        <v>26</v>
      </c>
      <c r="C12" s="16">
        <v>18000</v>
      </c>
    </row>
    <row r="13" spans="2:3" ht="26.1" customHeight="1">
      <c r="B13" s="14" t="s">
        <v>27</v>
      </c>
      <c r="C13" s="16">
        <v>22000</v>
      </c>
    </row>
    <row r="14" spans="2:3" ht="26.1" customHeight="1">
      <c r="B14" s="14" t="s">
        <v>28</v>
      </c>
      <c r="C14" s="16">
        <v>9900</v>
      </c>
    </row>
    <row r="15" spans="2:3" ht="26.1" customHeight="1">
      <c r="B15" s="14" t="s">
        <v>29</v>
      </c>
      <c r="C15" s="16">
        <v>62300</v>
      </c>
    </row>
  </sheetData>
  <mergeCells count="2">
    <mergeCell ref="B1:C1"/>
    <mergeCell ref="B2:C2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scale="90" fitToHeight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sqref="A1:C1"/>
    </sheetView>
  </sheetViews>
  <sheetFormatPr defaultColWidth="9" defaultRowHeight="13.5"/>
  <cols>
    <col min="1" max="1" width="67.375" style="8" customWidth="1"/>
    <col min="2" max="2" width="24.5" style="8" customWidth="1"/>
    <col min="3" max="3" width="28" style="8" customWidth="1"/>
    <col min="4" max="16384" width="9" style="8"/>
  </cols>
  <sheetData>
    <row r="1" spans="1:3" ht="46.5" customHeight="1">
      <c r="A1" s="43" t="s">
        <v>79</v>
      </c>
      <c r="B1" s="44"/>
      <c r="C1" s="44"/>
    </row>
    <row r="2" spans="1:3" ht="14.25">
      <c r="A2" s="45" t="s">
        <v>48</v>
      </c>
      <c r="B2" s="46"/>
      <c r="C2" s="46"/>
    </row>
    <row r="3" spans="1:3" ht="25.5" customHeight="1">
      <c r="A3" s="9" t="s">
        <v>31</v>
      </c>
      <c r="B3" s="9" t="s">
        <v>32</v>
      </c>
      <c r="C3" s="9" t="s">
        <v>33</v>
      </c>
    </row>
    <row r="4" spans="1:3" ht="26.1" customHeight="1">
      <c r="A4" s="10" t="s">
        <v>49</v>
      </c>
      <c r="B4" s="11">
        <v>627147</v>
      </c>
      <c r="C4" s="11">
        <v>697431</v>
      </c>
    </row>
    <row r="5" spans="1:3" ht="26.1" customHeight="1">
      <c r="A5" s="10" t="s">
        <v>50</v>
      </c>
      <c r="B5" s="11">
        <v>969000</v>
      </c>
      <c r="C5" s="11">
        <v>811586</v>
      </c>
    </row>
    <row r="6" spans="1:3" ht="26.1" customHeight="1">
      <c r="A6" s="10" t="s">
        <v>51</v>
      </c>
      <c r="B6" s="11">
        <v>173800</v>
      </c>
      <c r="C6" s="11">
        <v>302000</v>
      </c>
    </row>
    <row r="7" spans="1:3" ht="26.1" customHeight="1">
      <c r="A7" s="10" t="s">
        <v>52</v>
      </c>
      <c r="B7" s="11">
        <v>28400</v>
      </c>
      <c r="C7" s="11">
        <v>289400</v>
      </c>
    </row>
    <row r="8" spans="1:3" ht="26.1" customHeight="1">
      <c r="A8" s="10" t="s">
        <v>53</v>
      </c>
      <c r="B8" s="11">
        <v>778300</v>
      </c>
      <c r="C8" s="11">
        <v>627147</v>
      </c>
    </row>
    <row r="9" spans="1:3" ht="26.1" customHeight="1">
      <c r="A9" s="10" t="s">
        <v>54</v>
      </c>
      <c r="B9" s="11">
        <v>173800</v>
      </c>
      <c r="C9" s="11">
        <v>71800</v>
      </c>
    </row>
    <row r="10" spans="1:3" ht="26.1" customHeight="1">
      <c r="A10" s="10" t="s">
        <v>55</v>
      </c>
      <c r="B10" s="11">
        <f>969000+110400</f>
        <v>1079400</v>
      </c>
      <c r="C10" s="11">
        <v>969000</v>
      </c>
    </row>
  </sheetData>
  <mergeCells count="2">
    <mergeCell ref="A1:C1"/>
    <mergeCell ref="A2:C2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fitToHeight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sqref="A1:C1"/>
    </sheetView>
  </sheetViews>
  <sheetFormatPr defaultColWidth="9" defaultRowHeight="13.5"/>
  <cols>
    <col min="1" max="1" width="59.625" style="8" customWidth="1"/>
    <col min="2" max="2" width="29.875" style="8" customWidth="1"/>
    <col min="3" max="3" width="30.25" style="8" customWidth="1"/>
    <col min="4" max="16384" width="9" style="8"/>
  </cols>
  <sheetData>
    <row r="1" spans="1:5" ht="46.5" customHeight="1">
      <c r="A1" s="43" t="s">
        <v>80</v>
      </c>
      <c r="B1" s="44"/>
      <c r="C1" s="44"/>
    </row>
    <row r="2" spans="1:5" ht="14.25">
      <c r="A2" s="45" t="s">
        <v>56</v>
      </c>
      <c r="B2" s="46"/>
      <c r="C2" s="46"/>
    </row>
    <row r="3" spans="1:5" ht="26.1" customHeight="1">
      <c r="A3" s="9" t="s">
        <v>31</v>
      </c>
      <c r="B3" s="9" t="s">
        <v>32</v>
      </c>
      <c r="C3" s="9" t="s">
        <v>33</v>
      </c>
    </row>
    <row r="4" spans="1:5" ht="26.1" customHeight="1">
      <c r="A4" s="10" t="s">
        <v>49</v>
      </c>
      <c r="B4" s="11">
        <v>197870</v>
      </c>
      <c r="C4" s="11">
        <v>264169</v>
      </c>
    </row>
    <row r="5" spans="1:5" ht="26.1" customHeight="1">
      <c r="A5" s="10" t="s">
        <v>50</v>
      </c>
      <c r="B5" s="11">
        <v>278000</v>
      </c>
      <c r="C5" s="11">
        <v>270269</v>
      </c>
    </row>
    <row r="6" spans="1:5" ht="26.1" customHeight="1">
      <c r="A6" s="10" t="s">
        <v>51</v>
      </c>
      <c r="B6" s="11">
        <v>173800</v>
      </c>
      <c r="C6" s="11">
        <v>302000</v>
      </c>
    </row>
    <row r="7" spans="1:5" ht="26.1" customHeight="1">
      <c r="A7" s="10" t="s">
        <v>57</v>
      </c>
      <c r="B7" s="11">
        <v>173700</v>
      </c>
      <c r="C7" s="11">
        <v>203660</v>
      </c>
    </row>
    <row r="8" spans="1:5" ht="26.1" customHeight="1">
      <c r="A8" s="10" t="s">
        <v>58</v>
      </c>
      <c r="B8" s="11">
        <v>4700</v>
      </c>
      <c r="C8" s="11">
        <v>85740</v>
      </c>
      <c r="D8" s="12"/>
      <c r="E8" s="12"/>
    </row>
    <row r="9" spans="1:5" ht="26.1" customHeight="1">
      <c r="A9" s="10" t="s">
        <v>59</v>
      </c>
      <c r="B9" s="11">
        <v>193270</v>
      </c>
      <c r="C9" s="11">
        <v>197870</v>
      </c>
    </row>
    <row r="10" spans="1:5" ht="26.1" customHeight="1">
      <c r="A10" s="10" t="s">
        <v>60</v>
      </c>
      <c r="B10" s="11"/>
      <c r="C10" s="11"/>
    </row>
    <row r="11" spans="1:5" ht="24" customHeight="1">
      <c r="A11" s="10" t="s">
        <v>61</v>
      </c>
      <c r="B11" s="13">
        <v>278000</v>
      </c>
      <c r="C11" s="13">
        <v>278000</v>
      </c>
    </row>
  </sheetData>
  <mergeCells count="2">
    <mergeCell ref="A1:C1"/>
    <mergeCell ref="A2:C2"/>
  </mergeCells>
  <phoneticPr fontId="31" type="noConversion"/>
  <printOptions horizontalCentered="1"/>
  <pageMargins left="0.70902777777777803" right="0.70902777777777803" top="0.75" bottom="0.75" header="0.30902777777777801" footer="0.30902777777777801"/>
  <pageSetup paperSize="9" fitToHeight="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10" workbookViewId="0">
      <selection activeCell="A13" sqref="A13"/>
    </sheetView>
  </sheetViews>
  <sheetFormatPr defaultColWidth="9" defaultRowHeight="13.5"/>
  <cols>
    <col min="1" max="1" width="18.375" style="1" bestFit="1" customWidth="1"/>
    <col min="2" max="2" width="59.875" style="1" customWidth="1"/>
    <col min="3" max="16384" width="9" style="1"/>
  </cols>
  <sheetData>
    <row r="1" spans="1:2" ht="32.1" customHeight="1">
      <c r="A1" s="47" t="s">
        <v>81</v>
      </c>
      <c r="B1" s="48"/>
    </row>
    <row r="2" spans="1:2" ht="14.25">
      <c r="A2" s="2" t="s">
        <v>62</v>
      </c>
    </row>
    <row r="3" spans="1:2" ht="39.950000000000003" customHeight="1">
      <c r="A3" s="3" t="s">
        <v>63</v>
      </c>
      <c r="B3" s="4" t="s">
        <v>64</v>
      </c>
    </row>
    <row r="4" spans="1:2" ht="125.25" customHeight="1">
      <c r="A4" s="49" t="s">
        <v>91</v>
      </c>
      <c r="B4" s="50" t="s">
        <v>92</v>
      </c>
    </row>
    <row r="5" spans="1:2" ht="195.75" customHeight="1">
      <c r="A5" s="52" t="s">
        <v>93</v>
      </c>
      <c r="B5" s="50" t="s">
        <v>94</v>
      </c>
    </row>
    <row r="6" spans="1:2" ht="157.5" customHeight="1">
      <c r="A6" s="49" t="s">
        <v>95</v>
      </c>
      <c r="B6" s="50" t="s">
        <v>96</v>
      </c>
    </row>
    <row r="7" spans="1:2" ht="116.25" customHeight="1">
      <c r="A7" s="49" t="s">
        <v>97</v>
      </c>
      <c r="B7" s="50" t="s">
        <v>98</v>
      </c>
    </row>
    <row r="8" spans="1:2" ht="181.5" customHeight="1">
      <c r="A8" s="49" t="s">
        <v>99</v>
      </c>
      <c r="B8" s="50" t="s">
        <v>100</v>
      </c>
    </row>
    <row r="9" spans="1:2" ht="323.25" customHeight="1">
      <c r="A9" s="49" t="s">
        <v>101</v>
      </c>
      <c r="B9" s="50" t="s">
        <v>102</v>
      </c>
    </row>
    <row r="10" spans="1:2" ht="100.5" customHeight="1">
      <c r="A10" s="5" t="s">
        <v>65</v>
      </c>
      <c r="B10" s="6" t="s">
        <v>66</v>
      </c>
    </row>
    <row r="11" spans="1:2" ht="108" customHeight="1">
      <c r="A11" s="5" t="s">
        <v>67</v>
      </c>
      <c r="B11" s="7" t="s">
        <v>68</v>
      </c>
    </row>
    <row r="12" spans="1:2" ht="82.5" customHeight="1">
      <c r="A12" s="5" t="s">
        <v>69</v>
      </c>
      <c r="B12" s="6" t="s">
        <v>70</v>
      </c>
    </row>
    <row r="13" spans="1:2" ht="80.25" customHeight="1">
      <c r="A13" s="5" t="s">
        <v>71</v>
      </c>
      <c r="B13" s="6" t="s">
        <v>72</v>
      </c>
    </row>
  </sheetData>
  <mergeCells count="1">
    <mergeCell ref="A1:B1"/>
  </mergeCells>
  <phoneticPr fontId="31" type="noConversion"/>
  <conditionalFormatting sqref="A10:A13">
    <cfRule type="expression" dxfId="1" priority="2" stopIfTrue="1">
      <formula>"len($A:$A)=3"</formula>
    </cfRule>
  </conditionalFormatting>
  <conditionalFormatting sqref="A8:A9">
    <cfRule type="expression" dxfId="0" priority="1" stopIfTrue="1">
      <formula>"len($A:$A)=3"</formula>
    </cfRule>
  </conditionalFormatting>
  <pageMargins left="0.75" right="0.75" top="1" bottom="1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</vt:vector>
  </TitlesOfParts>
  <Company>云南省财政厅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段中杰</dc:creator>
  <cp:lastModifiedBy>陈海峰</cp:lastModifiedBy>
  <cp:lastPrinted>2019-02-28T02:52:52Z</cp:lastPrinted>
  <dcterms:created xsi:type="dcterms:W3CDTF">2006-09-16T00:00:00Z</dcterms:created>
  <dcterms:modified xsi:type="dcterms:W3CDTF">2019-02-28T02:58:03Z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</Properties>
</file>