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75" windowHeight="6630" activeTab="2"/>
  </bookViews>
  <sheets>
    <sheet name="1竣工" sheetId="1" r:id="rId1"/>
    <sheet name="2在建" sheetId="2" r:id="rId2"/>
    <sheet name="3新开工" sheetId="3" r:id="rId3"/>
    <sheet name="4前期" sheetId="4" r:id="rId4"/>
  </sheets>
  <definedNames>
    <definedName name="_xlnm.Print_Area" localSheetId="0">'1竣工'!$A$1:$K$122</definedName>
    <definedName name="_xlnm.Print_Area" localSheetId="1">'2在建'!$A$1:$K$123</definedName>
    <definedName name="_xlnm.Print_Area" localSheetId="2">'3新开工'!$A$1:$K$121</definedName>
    <definedName name="_xlnm.Print_Area" localSheetId="3">'4前期'!$A$1:$J$119</definedName>
    <definedName name="_xlnm.Print_Titles" localSheetId="0">'1竣工'!$1:$3</definedName>
    <definedName name="_xlnm.Print_Titles" localSheetId="1">'2在建'!$1:$3</definedName>
    <definedName name="_xlnm.Print_Titles" localSheetId="2">'3新开工'!$1:$3</definedName>
    <definedName name="_xlnm.Print_Titles" localSheetId="3">'4前期'!$1:$3</definedName>
  </definedNames>
  <calcPr fullCalcOnLoad="1"/>
</workbook>
</file>

<file path=xl/sharedStrings.xml><?xml version="1.0" encoding="utf-8"?>
<sst xmlns="http://schemas.openxmlformats.org/spreadsheetml/2006/main" count="3081" uniqueCount="1511">
  <si>
    <t>邓斯云</t>
  </si>
  <si>
    <t>赵克义</t>
  </si>
  <si>
    <t>张晓鸣</t>
  </si>
  <si>
    <t>元谋县住建局</t>
  </si>
  <si>
    <t>元谋县经信局</t>
  </si>
  <si>
    <t>周兴国</t>
  </si>
  <si>
    <t>徐 东</t>
  </si>
  <si>
    <t>南华县住建局、南华金地房地产开发有限责任公司</t>
  </si>
  <si>
    <t>南华县住建局、南华瑞特房地产开发有限责任公司</t>
  </si>
  <si>
    <t>张晓鸣</t>
  </si>
  <si>
    <t>州交通运输局</t>
  </si>
  <si>
    <t>州民航办</t>
  </si>
  <si>
    <t>姚安县发改局局</t>
  </si>
  <si>
    <t>开展前期工作</t>
  </si>
  <si>
    <t>永仁县发改局局</t>
  </si>
  <si>
    <t>元谋县发改局局</t>
  </si>
  <si>
    <t>邓斯云</t>
  </si>
  <si>
    <t>州水务局</t>
  </si>
  <si>
    <t>元谋县水务局</t>
  </si>
  <si>
    <t>双柏县水务局</t>
  </si>
  <si>
    <t>武定县水务局</t>
  </si>
  <si>
    <t>楚雄市水务局</t>
  </si>
  <si>
    <t>禄丰县水务局</t>
  </si>
  <si>
    <t>永仁县水务局</t>
  </si>
  <si>
    <t>周兴国</t>
  </si>
  <si>
    <t>州住建局</t>
  </si>
  <si>
    <r>
      <t>包括道路设计及道路范围内的雨水管道工程、道路绿化、交通工程及安全设施、电信等地下管线工程、道路照明设计方案工程。约道路总长10</t>
    </r>
    <r>
      <rPr>
        <sz val="11"/>
        <rFont val="宋体"/>
        <family val="0"/>
      </rPr>
      <t>千米，面积约</t>
    </r>
    <r>
      <rPr>
        <sz val="11"/>
        <rFont val="Times New Roman"/>
        <family val="1"/>
      </rPr>
      <t>35</t>
    </r>
    <r>
      <rPr>
        <sz val="11"/>
        <rFont val="宋体"/>
        <family val="0"/>
      </rPr>
      <t>万平方米；室外停车场</t>
    </r>
    <r>
      <rPr>
        <sz val="11"/>
        <rFont val="Times New Roman"/>
        <family val="1"/>
      </rPr>
      <t>2</t>
    </r>
    <r>
      <rPr>
        <sz val="11"/>
        <rFont val="宋体"/>
        <family val="0"/>
      </rPr>
      <t>个，面积</t>
    </r>
    <r>
      <rPr>
        <sz val="11"/>
        <rFont val="Times New Roman"/>
        <family val="1"/>
      </rPr>
      <t>1.8</t>
    </r>
    <r>
      <rPr>
        <sz val="11"/>
        <rFont val="宋体"/>
        <family val="0"/>
      </rPr>
      <t>万平方米，该项目共计面积</t>
    </r>
    <r>
      <rPr>
        <sz val="11"/>
        <rFont val="Times New Roman"/>
        <family val="1"/>
      </rPr>
      <t>36.8万平方米。</t>
    </r>
  </si>
  <si>
    <t>2018-2020</t>
  </si>
  <si>
    <t>双柏县城</t>
  </si>
  <si>
    <t>完成前期工作</t>
  </si>
  <si>
    <t>双柏县住建局</t>
  </si>
  <si>
    <t>杨 虹</t>
  </si>
  <si>
    <t>州教育局</t>
  </si>
  <si>
    <t>大姚县教育局</t>
  </si>
  <si>
    <t>赵克义</t>
  </si>
  <si>
    <t>州人社局</t>
  </si>
  <si>
    <t>州卫计委</t>
  </si>
  <si>
    <t>邓斯云</t>
  </si>
  <si>
    <t>州林业局</t>
  </si>
  <si>
    <t>州农业局</t>
  </si>
  <si>
    <t>张晓鸣</t>
  </si>
  <si>
    <t>州工信委</t>
  </si>
  <si>
    <t>开发区庄甸天然药物产业片区</t>
  </si>
  <si>
    <t>楚雄开发区赵家湾生物产业区</t>
  </si>
  <si>
    <t>双柏县城工业园区</t>
  </si>
  <si>
    <t>云南牧粮畜牧发展有限公司</t>
  </si>
  <si>
    <t>牟定县戌街乡</t>
  </si>
  <si>
    <t>周兴国</t>
  </si>
  <si>
    <t>州商务局</t>
  </si>
  <si>
    <t>徐 东</t>
  </si>
  <si>
    <t>州旅发委</t>
  </si>
  <si>
    <t>州住建局</t>
  </si>
  <si>
    <t>州扶贫办</t>
  </si>
  <si>
    <t>州环保局</t>
  </si>
  <si>
    <t xml:space="preserve">大姚县住建局 </t>
  </si>
  <si>
    <t>邓斯云</t>
  </si>
  <si>
    <t>周兴国</t>
  </si>
  <si>
    <t>杨 虹</t>
  </si>
  <si>
    <t>赵克义</t>
  </si>
  <si>
    <t>徐 东</t>
  </si>
  <si>
    <t>新建住院综合楼、医技楼、门诊楼及后勤保障楼，总建筑面积13600㎡。应急、配电、污水处理等辅助设施。</t>
  </si>
  <si>
    <t xml:space="preserve">武定县狮山镇 </t>
  </si>
  <si>
    <t>武定县狮山大惠艺术陵园建设项目</t>
  </si>
  <si>
    <t>规划占地352亩，建设具有一定艺术品位的经营性公墓、生态风情园和佛教文化等为一体的艺术博览园。</t>
  </si>
  <si>
    <t>云南德润养老服务中心建设项目</t>
  </si>
  <si>
    <t>总用地面积130亩，总建筑面积73586.45平方米，设置养老床位1700张</t>
  </si>
  <si>
    <t>武定狮山大龙潭养老服务中心建设项目</t>
  </si>
  <si>
    <t>占地面积73亩，总建设面积7.1万平方米，设计床位2000张。</t>
  </si>
  <si>
    <t>一产类项目3个</t>
  </si>
  <si>
    <t>南华县山地循环牧业建设项目</t>
  </si>
  <si>
    <t>新建1500头标准化奶牛养殖场基地一个；合作农户新农村一个；苜蓿草种子繁育基地和种植基地以及年产5万吨苜蓿草加工厂。项目总建筑面积9.7万平方米，可带动6000户农户进行种养殖</t>
  </si>
  <si>
    <t>元谋南都牧业科技有限公司肉牛精深加工建设项目</t>
  </si>
  <si>
    <t>年产屠宰肉牛50000头的屠宰加工生产</t>
  </si>
  <si>
    <t>元谋县工业园区小雷宰聚集区</t>
  </si>
  <si>
    <t>牟定县高标准农田建设项目</t>
  </si>
  <si>
    <t>建设规模5万亩，进行土地整理、田间沟渠、机耕道路、提灌站、小水窖建设等。</t>
  </si>
  <si>
    <t>能源类项目3个</t>
  </si>
  <si>
    <t>石油基础设施建设项目</t>
  </si>
  <si>
    <t>基础设施及配套设施建设。</t>
  </si>
  <si>
    <t>楚雄州</t>
  </si>
  <si>
    <t>州能源局</t>
  </si>
  <si>
    <t>楚雄供电局技改工程项目</t>
  </si>
  <si>
    <t>220kV及以下电网技改、营销技改工程建设。</t>
  </si>
  <si>
    <t>2017-
2017</t>
  </si>
  <si>
    <t>2017年</t>
  </si>
  <si>
    <t>2017年农网改造升级项目</t>
  </si>
  <si>
    <t>10千伏及以下配电网工程建设。</t>
  </si>
  <si>
    <t>2017-
2018</t>
  </si>
  <si>
    <t>工业类项目15个</t>
  </si>
  <si>
    <t>楚雄中高光热太阳能产业基地有限公司新建热声太阳能发电设备生产项目</t>
  </si>
  <si>
    <t>项目位于楚雄市富民机电区，总投资1.95亿元，占地70.83亩，建设办公楼及太阳能发电设备生产厂房</t>
  </si>
  <si>
    <t>楚雄市公交公司新能源充电装置及汽车维修公交车综合基地</t>
  </si>
  <si>
    <t>建设以纯电动公交车停车、充电、保养及研发基地为一体的新能源充电装置及汽车维修公交车综合基地</t>
  </si>
  <si>
    <t>富民机电机械加工基地</t>
  </si>
  <si>
    <t>云南泰华丰功药业有限公司双柏县中药加工项目</t>
  </si>
  <si>
    <t>一期：新建占地约44亩的中药材加工厂</t>
  </si>
  <si>
    <t>双柏县城    工业园区</t>
  </si>
  <si>
    <t>姚安佳祎云菜产业科技发展有限公司滇西高原特色现代农业科技物流园建设项目</t>
  </si>
  <si>
    <t>冷库及附属设施</t>
  </si>
  <si>
    <t>姚安县经信局</t>
  </si>
  <si>
    <t>姚安福仑木业有限公司年生产30000吨生物质颗粒燃料产品建设项目</t>
  </si>
  <si>
    <t>年生产30000吨生物质颗粒燃料产品建设</t>
  </si>
  <si>
    <t>大姚县机械厂水平无箱自动造型线技改性项目</t>
  </si>
  <si>
    <t>改造传统铸造工艺，增加环保设备，新建环保型水平无箱自动化造型生产线。最终达到能耗降低10%，废弃物减少80%，造型速度达到120型/小时</t>
  </si>
  <si>
    <t>元谋宏晶新型建材有限公司年产20万立方米蒸压加气混凝土砌块建设项目</t>
  </si>
  <si>
    <t>项目总占地20亩，建设生产车间3600平方米，购置1条蒸压加气混凝土砌块生产线，模具等生产设备及化验，维修等设备，建成办公设施520平方米，建设原料存储区1600平方米，成品区2000平方米</t>
  </si>
  <si>
    <t>大禹节水集团股份有限公司节水器材生产线项目</t>
  </si>
  <si>
    <t>厂房建设，设备购置</t>
  </si>
  <si>
    <t>占地1.5平方公里，以畜禽食品加工、干果食品加工、生鲜食品加工产业组团为主，配置居住区、综合服务中心、仓储物流区等配套服务设施</t>
  </si>
  <si>
    <t>中石油武定清洁燃气项目</t>
  </si>
  <si>
    <t>在禄金工业片区建设清洁燃气站及管网，项目分三期进行，一期投资5000万元，二期投资1.5亿元，三期投资2亿元</t>
  </si>
  <si>
    <t>禄丰永兴纸业有限公司</t>
  </si>
  <si>
    <t>年产10万吨瓦楞纸及300万㎡纸箱生产线</t>
  </si>
  <si>
    <t>西安隆基硅材料股份有限公司</t>
  </si>
  <si>
    <t>年产10GW单晶硅片</t>
  </si>
  <si>
    <t>南华泰源商贸有限责任公司异地搬迁改扩建项目</t>
  </si>
  <si>
    <t>年产1225吨野生食用菌系列产品异地搬迁改扩建生产线及相应设施建设</t>
  </si>
  <si>
    <t>南华野生菌      产业园区</t>
  </si>
  <si>
    <t>云南森美达生物科技有限公司</t>
  </si>
  <si>
    <t>年产9000吨松节油系列产品建设项目</t>
  </si>
  <si>
    <t>三产类项目6个</t>
  </si>
  <si>
    <t>南华县腾龙物流有限公司现代国际物流综合服务体系建设项目</t>
  </si>
  <si>
    <t>规划总占地60亩，总建筑面积85680平方米，建设现代物流信息资源共享平台，综合运输体系，建设现代智能仓储中专中心，智能仓储系统；现代高端集装箱包装运输、生产加工包装车间</t>
  </si>
  <si>
    <t>综合旅游项目5个</t>
  </si>
  <si>
    <t>武定喜鹊窝温泉旅游休闲度假小镇建设项目</t>
  </si>
  <si>
    <t>打造集休闲、养生、居住、运动为一体的温泉度假旅游小镇。规划总用地面积约2000亩，主要建设以茗泉山谷、依云山庄、乐水山居三个功能区为核心的温泉地产。</t>
  </si>
  <si>
    <t>2017—2019</t>
  </si>
  <si>
    <t>云南武定星光不夜城</t>
  </si>
  <si>
    <t>项目规划用地约600亩，将以全新理念构建富有丰富文化内涵的，开放式、景区化的旅游商业区，并利用高科技，充分结合当地民族特色与历史文化，打造集旅游休闲娱乐，餐饮住宿购物于一体的综合性旅游商业中心。</t>
  </si>
  <si>
    <t xml:space="preserve">楚雄州武定县 </t>
  </si>
  <si>
    <t>武定县狮子山风景名胜区提升改造项目</t>
  </si>
  <si>
    <t>恢复重建诸天楼阁项目；新建狮子山景区旅游环循公路10.4公里以及狮山景观大道建设；改造提升牡丹园、山茶园、杜鹃花园、菊花园、人行栈道等；景区供水及污水处理场工程；景区特色文化创新；景区观光休闲娱乐度假购物区规划建设。</t>
  </si>
  <si>
    <t>2017—2018</t>
  </si>
  <si>
    <t>中国彝族十月太阳历文化园提升改造项目</t>
  </si>
  <si>
    <t>总占地面积570亩，总建筑面积5万平方米，对现有景区入口大门、葫芦海、太阳历法广场、祭火广场进行提升改造；对娱乐区、民俗展示区基础设施进行建设。</t>
  </si>
  <si>
    <t>分三期完成景区建设：第一期为基础设施、圆通寺景区建设。第二期为传经寺景区及白马心学院、观光及交通设施建设。第三期为度假酒店，其他附属设施及配套设施</t>
  </si>
  <si>
    <t>2017－2020</t>
  </si>
  <si>
    <t>房地产项目7个</t>
  </si>
  <si>
    <t>牟定县彝和园文化旅游三期建设项目</t>
  </si>
  <si>
    <t>项目总用地200亩，分三期建设，2年建成,建筑面积10万平方米。</t>
  </si>
  <si>
    <t>南华县源泰﹒湖畔佳苑二期建设项目</t>
  </si>
  <si>
    <t>项目规划用地57657平方米,总建筑面积22884平方米，建设商品房90套13381平方米,商业用房8563平方米,配套用房939平方米</t>
  </si>
  <si>
    <t>南华县龙城花园二期建设项目</t>
  </si>
  <si>
    <t>项目规划用地243亩,建筑面积240000平方米，建设商品房2086套210000平方米,商业用房42000平方米,配套用房3000平方米</t>
  </si>
  <si>
    <t>姚安县庆林•熙瑞佳园建设项目（二期）</t>
  </si>
  <si>
    <t>规划占地47548.43平方米，总建筑面积72094.56平方米的房地产开发。</t>
  </si>
  <si>
    <t>姚安县庆林房地产开发有限公司</t>
  </si>
  <si>
    <t>金碧财富中心房地产开发项目</t>
  </si>
  <si>
    <t>项目用地32.91亩，规划建5幢296户，总建筑面积79229㎡.</t>
  </si>
  <si>
    <t>阳光水湾房地产开发项目</t>
  </si>
  <si>
    <t>项目用地18.88亩，建筑7幢，建筑户数236户，建筑38665.6平方米。</t>
  </si>
  <si>
    <t>南华县聚鑫家园建设项目</t>
  </si>
  <si>
    <t>双柏县住建局</t>
  </si>
  <si>
    <t>双柏县城市政道路及室外停车场建设工程</t>
  </si>
  <si>
    <t>占地约115亩，建设房屋建筑面积约203167平方米及道路给排水、绿化、照明等配套设施</t>
  </si>
  <si>
    <t>其他类项目12个</t>
  </si>
  <si>
    <t>姚安县2017年省级农村危房改造和抗震安居工程建设项目</t>
  </si>
  <si>
    <t>实施农村危房改造3400户。</t>
  </si>
  <si>
    <t>大姚县东片区综合开发建设项目</t>
  </si>
  <si>
    <t>新建大姚县城东片区金平路路段、金明路路段、东片区路网、西河桥路段路总长为5065.76米，东塔湖湿地公园基础设施建设、道路、给排水、燃气管道、综合管廊、公共交通、垃圾收集设施、路灯等建设工程，游道长2291.14米、水体栈道770.82平方米（长385.41米，宽2米）及绿化12961.59平方米；新建教师培训中心35300平方米；新建公共体育场14862平方米，游泳馆8000平方米，网球场4200平方米及相关综合配套设施。</t>
  </si>
  <si>
    <t>大姚县石羊古镇改善人居环境基础设施建设项目</t>
  </si>
  <si>
    <t>石羊古镇少数民族特色小镇人居环境提升改造及旅游配套基础设施建设、少数民族特色民居及传统民族街区保护改造、少数民族传统文化的传承发展和民族特色优质产业发展等。重点工程包括集镇供水、“两污“治理、游客接待中心、民族文化广场、少数民族民居提升改造、文化古迹修缮、民族文化传习所、少数民族饮食文化园和千年古盐商旅开发等建设项目</t>
  </si>
  <si>
    <t>大姚县石羊镇</t>
  </si>
  <si>
    <t>大姚县三台乡集镇综合体开发建设项目</t>
  </si>
  <si>
    <t>在大姚县三台乡三台村委会过拉集镇规划占地50亩，建设核桃产业园一个，商住一体住宿小区一个，大型文化广场一个，休闲度假园区一个及相应配套设施建设项目。</t>
  </si>
  <si>
    <t>大姚县特大洪涝泥石流滑坡灾害恢复重建生命线工程项目</t>
  </si>
  <si>
    <t>教育、交通、水利、卫生等生命线基础设施建设工程恢复重建</t>
  </si>
  <si>
    <t>武定县2017年农村基础设施建设工程</t>
  </si>
  <si>
    <t>11个乡（镇），争取国开行贷款资金，解决贫困地区基础设施建设，项目包括农村道路建设、安全饮水、通电工程、环境整治等基础设施项目。</t>
  </si>
  <si>
    <t>元谋县泥石流灾害治理项目</t>
  </si>
  <si>
    <t>建设黄瓜园镇雷弄大箐泥石流灾害治理。主要建设护岸墙、固床坝、拦砂坝及谷坊</t>
  </si>
  <si>
    <t>元谋县黄瓜园镇</t>
  </si>
  <si>
    <t>元谋县2017年易地扶贫搬迁工程项目</t>
  </si>
  <si>
    <t>易地扶贫搬迁398户1466人（建档立卡289户1059人）</t>
  </si>
  <si>
    <t>元谋县物茂乡平田乡江边乡老城乡</t>
  </si>
  <si>
    <t>大姚县2017年易地扶贫搬迁工程</t>
  </si>
  <si>
    <t>计划搬迁安置农村贫困人口1864户6251人，其中建档立卡贫困人口1395户4521人</t>
  </si>
  <si>
    <t>禄丰县2017年易地扶贫搬迁建设项目</t>
  </si>
  <si>
    <t>建设住房630套，75600平方米,道路5.8公里，引水管17.8千米输电线17.2千米，卫生所260平方米，农田改造120亩，宅基地复垦30.5亩。</t>
  </si>
  <si>
    <t>禄丰县7个乡镇</t>
  </si>
  <si>
    <t>南华县2017年易地扶贫搬迁项目</t>
  </si>
  <si>
    <t>易地扶贫搬迁728户,建设安居房728套实施畜饮水工程、通路工程、通电工程、场地平整、排污系统、信息系统公共服务设施、畜厩建设等</t>
  </si>
  <si>
    <t>牟定县庆丰湖彝人文化旅游景区项目</t>
  </si>
  <si>
    <t>项目占地1500亩，新建休闲农庄一座，配套建设重楼、茶叶、蔬菜、四季水果基地1150亩；建设年出栏生态猪4000头基地一个，新建年生产保健酒1080万瓶生产线一条；新建年生产矿泉水1100万桶生产线一条。</t>
  </si>
  <si>
    <t>楚雄州2017年“四个一百”重点建设项目计划表（重点前期）</t>
  </si>
  <si>
    <t>建设内容及规模</t>
  </si>
  <si>
    <t>2017年前期工作目标</t>
  </si>
  <si>
    <t>责任单位</t>
  </si>
  <si>
    <t>综合交通项目17个</t>
  </si>
  <si>
    <t>省道S224大田丫口至保甸段改造工程</t>
  </si>
  <si>
    <t>建设二级公路165公里。</t>
  </si>
  <si>
    <t>完成可研报告并取得批复。</t>
  </si>
  <si>
    <t>国省道改造Ｇ３５７易门至双柏公路</t>
  </si>
  <si>
    <t>改建三级公路68公里</t>
  </si>
  <si>
    <t>双柏县法脿镇、妥甸镇</t>
  </si>
  <si>
    <t>完成项目工可编制</t>
  </si>
  <si>
    <t>双柏县重点交通工程建设指挥部</t>
  </si>
  <si>
    <t>改建三级公路102公里</t>
  </si>
  <si>
    <t>双柏县河门口至普龙三级公路</t>
  </si>
  <si>
    <t>19.8公里路基路面工程</t>
  </si>
  <si>
    <t>2018-2019</t>
  </si>
  <si>
    <t xml:space="preserve">双柏县大麦地镇 </t>
  </si>
  <si>
    <t>完成项目工可编制，抓紧施工设计及各种报件评审。</t>
  </si>
  <si>
    <t>通组公路建设项目</t>
  </si>
  <si>
    <t>硬化路面674公里。</t>
  </si>
  <si>
    <t>牟定县境内</t>
  </si>
  <si>
    <t>2017年6月底前完成项目复审。</t>
  </si>
  <si>
    <t>永仁至景东公路南华县境内沙桥至兔街滥滩河段收费一级公路工程</t>
  </si>
  <si>
    <t>153公里一级收费公路建设</t>
  </si>
  <si>
    <t>2020-2025</t>
  </si>
  <si>
    <t>完成规划，争取可研编制</t>
  </si>
  <si>
    <t>南华县交运局</t>
  </si>
  <si>
    <t>永景公路五街至兔街滥滩河三级公路改造工程</t>
  </si>
  <si>
    <t>148.152公里三级公路路基路面改造</t>
  </si>
  <si>
    <t>320国道南华罗家屯至沙桥鹅毛树收费一级公路建设项目</t>
  </si>
  <si>
    <t>起点为南华下马房，止点为沙桥镇鹅毛树，路线全长23.8公里，拟规划为一级公路</t>
  </si>
  <si>
    <t>昆明至大理高速公路姚安段建设项目</t>
  </si>
  <si>
    <t>83公里高速公路路基路面及附属工程。</t>
  </si>
  <si>
    <t>姚安县境内</t>
  </si>
  <si>
    <t>配合完成项目规划设计。</t>
  </si>
  <si>
    <t>G227姚安至牟定改建工程</t>
  </si>
  <si>
    <t>46公里路基路面及附属工程。</t>
  </si>
  <si>
    <t>栋川镇、前场镇</t>
  </si>
  <si>
    <t>完成项目可研编制。</t>
  </si>
  <si>
    <t>云南武定至四川会理一级公路建设项目</t>
  </si>
  <si>
    <t>一级公路140公里，设计行车速度为80km/h，路基宽25.5米。</t>
  </si>
  <si>
    <t>武定县相关乡镇</t>
  </si>
  <si>
    <t>完成可研审批、10个报件审批工作。</t>
  </si>
  <si>
    <t>武定县交通运输局</t>
  </si>
  <si>
    <t>武定县长冲至己衣公路改建工程</t>
  </si>
  <si>
    <t>四级公路改建为三级公路，长97公里，路基路面工程。</t>
  </si>
  <si>
    <t>完成可研及相关项目支撑报件编制</t>
  </si>
  <si>
    <t>元宾高速元谋土林段建设项目</t>
  </si>
  <si>
    <t>34.8公里高速路建设</t>
  </si>
  <si>
    <t>进行可行性研究报告编制</t>
  </si>
  <si>
    <t>元谋县交运局</t>
  </si>
  <si>
    <t>元大公路升级改造元谋县过境段工程</t>
  </si>
  <si>
    <t>元谋县、大姚县</t>
  </si>
  <si>
    <t>完成前期工作并开工建设</t>
  </si>
  <si>
    <t>元谋县交通运输局</t>
  </si>
  <si>
    <t>大姚县石羊古镇旅游景区连接线建设项目</t>
  </si>
  <si>
    <t>新建大姚县厂房村委会至石羊镇三股水的二级公路旅游连接线，全长53.14公里。路基宽14米，设计时速60公里/小时。包括道路、路基支档、边沟、排水沟、截水沟、边坡绿化及桥梁建设等</t>
  </si>
  <si>
    <t>大姚县金碧镇、石羊镇</t>
  </si>
  <si>
    <t>完成可研编制工作</t>
  </si>
  <si>
    <t>大姚县交运局</t>
  </si>
  <si>
    <t>弥楚高速双柏县城联络线建设项目</t>
  </si>
  <si>
    <t>按照城市快速路标准建设弥楚高速双柏县城联络线5000米</t>
  </si>
  <si>
    <t>完成可研</t>
  </si>
  <si>
    <t>双柏县住房和城乡建设局</t>
  </si>
  <si>
    <t>永仁芒果产业核心区公路</t>
  </si>
  <si>
    <t>共规划建设公路路网5项，总里程60公里，分别按一级、二级公路进行规划。其中：永仁火车站至芒果庄园一级公路规划里程5公里；G108国道至芒果庄园二级公路规划里程8公里；永仁县通用机场至芒果庄园二级公路规划里程6公里；永仁县通用机场至方山风景区二级公路规划里程16公里，通用机场至云龙码头二级公路25公里。</t>
  </si>
  <si>
    <t>完成前期工作，具备开工条件</t>
  </si>
  <si>
    <t>永仁县交通局</t>
  </si>
  <si>
    <t>航空项目4个</t>
  </si>
  <si>
    <t>武定通用机场建设项目</t>
  </si>
  <si>
    <t>项目规划用地5000亩，建立飞行培训学校、飞行俱乐部、通航维修基地、旅游飞行项目、航拍、抢险救灾、货运快递物流、飞行酒店、航空度假及至航通相关制造业等相关产业链元素，打造武定通航小镇或通航产业园区。通航机场基地、飞行员培训基地。</t>
  </si>
  <si>
    <t>启动规划选址、项目申报等前期准备工作。</t>
  </si>
  <si>
    <t>武定县发改局</t>
  </si>
  <si>
    <t>姚安县通用机场建设项目</t>
  </si>
  <si>
    <t>建3千米跑道、导航塔、地下管道等</t>
  </si>
  <si>
    <t>完成项目规划设计</t>
  </si>
  <si>
    <t>永仁县通用机场建设项目</t>
  </si>
  <si>
    <t>建设宽1500米长3000米通用机场1个</t>
  </si>
  <si>
    <t>元谋县通用机场项目</t>
  </si>
  <si>
    <t>一类通用机场</t>
  </si>
  <si>
    <t>水利项目15个</t>
  </si>
  <si>
    <t>楚雄州小石门大（二）型水库</t>
  </si>
  <si>
    <t xml:space="preserve">新建拦河坝、输泄水建筑物。规划拟建坝高187米，总库容1.15亿立方米。 </t>
  </si>
  <si>
    <t>2019-2022</t>
  </si>
  <si>
    <t>牟定县戌街乡</t>
  </si>
  <si>
    <t>开展可行性研究阶段勘察设计工作。</t>
  </si>
  <si>
    <t>楚雄州小石门水库前期工作领导小组</t>
  </si>
  <si>
    <t>牟定定远河中型水库</t>
  </si>
  <si>
    <t>新建拦河坝、输泄水建筑物。总库容1750.16万立方米。</t>
  </si>
  <si>
    <t>2018-2021</t>
  </si>
  <si>
    <t>完成可行性研究报告编制工作，力争通过省审查。</t>
  </si>
  <si>
    <t>双柏白水河中型水库</t>
  </si>
  <si>
    <t>新建拦河坝、表孔泄洪隧洞、导流输水隧洞、供水管道工程等工程，水库总库容1907.1万立方米。</t>
  </si>
  <si>
    <t>武定志黑中型水库</t>
  </si>
  <si>
    <t>新建拦河坝、输泄水建筑物。总库容1269.6万立方米。</t>
  </si>
  <si>
    <t>武定县己衣乡</t>
  </si>
  <si>
    <t>完成可行性研究报告编制工作上报省。</t>
  </si>
  <si>
    <t>楚雄市白衣河中型水库</t>
  </si>
  <si>
    <t>2019-2020</t>
  </si>
  <si>
    <t>禄丰县东河水库扩建工程</t>
  </si>
  <si>
    <t>现状坝高24米，总库容4315万立方米，规划加高大坝11.1米，坝高35.1米，总库容9427.1万立方米。</t>
  </si>
  <si>
    <t>2020-2023</t>
  </si>
  <si>
    <t xml:space="preserve">禄丰县和平镇 </t>
  </si>
  <si>
    <t>双柏县大河边小（一）型水库</t>
  </si>
  <si>
    <t>完成可研、开展初设。</t>
  </si>
  <si>
    <t>永仁县鲁母小（一）型水库</t>
  </si>
  <si>
    <t>永仁县维的乡</t>
  </si>
  <si>
    <t>元谋县鸡冠山小㈠型水库</t>
  </si>
  <si>
    <t>新建粘土心墙风化料坝，最大坝高68m，坝顶宽6m，坝顶长260m。</t>
  </si>
  <si>
    <t>元谋县物茂乡</t>
  </si>
  <si>
    <t>楚雄市九道河小㈠型水库</t>
  </si>
  <si>
    <t>楚雄市东华镇</t>
  </si>
  <si>
    <t>完成可研、初设。</t>
  </si>
  <si>
    <t>双柏县大河边小㈠型水库</t>
  </si>
  <si>
    <t>永仁县中山小㈠型水库</t>
  </si>
  <si>
    <t>新建大坝、导流输水隧洞、溢洪道。配套相关附属设施，水库坝高79.9m，总库容719.21万立方米</t>
  </si>
  <si>
    <t>武定县大板桥小㈠型水库</t>
  </si>
  <si>
    <t>新建大坝、输水隧洞、溢洪道和输水渠道，总库容717.8万立方米。</t>
  </si>
  <si>
    <t>武定县万德镇</t>
  </si>
  <si>
    <t>完成可研。</t>
  </si>
  <si>
    <t>永仁县城东片区污水网工程</t>
  </si>
  <si>
    <t>新建污水提升泵站一座，DN400-DN800污水管道44公里</t>
  </si>
  <si>
    <t>开展勘察设计</t>
  </si>
  <si>
    <t>禄丰县广通镇污水处理项目</t>
  </si>
  <si>
    <t>该项目正在前期阶段，新建示污水处理厂一座，近期0.6万吨/日，远期0.9万吨/日，建设用地11.7亩。投资估算3494.48万元</t>
  </si>
  <si>
    <t>禄丰县</t>
  </si>
  <si>
    <t>完成初步设计</t>
  </si>
  <si>
    <t>永仁县智慧城市建设项目</t>
  </si>
  <si>
    <t>对县城进行智慧城市综合改造</t>
  </si>
  <si>
    <t>楚雄市北片区城市地下综合管廊建设项目</t>
  </si>
  <si>
    <t>建设东南片区城市地下综合管廊30条150公里。</t>
  </si>
  <si>
    <t>完成项目可行性研究报告</t>
  </si>
  <si>
    <t>双柏县地下管廊综合管网建设项目</t>
  </si>
  <si>
    <t>将市政、电力、通讯、燃气、给排水等各种管线集于一体，设有专门的检修口、吊装口和监测系统，实施统一规划、统一设计、统一建设和管理。项目共有6条道路，长15.5公里。建设规模：510亩。</t>
  </si>
  <si>
    <t>完成环境影响评价报告和可行性研究报告编制，启动初步设计编制</t>
  </si>
  <si>
    <t>姚安县城市地下综合管廊建设工程</t>
  </si>
  <si>
    <t>建设姚安县城区干线综合管廊12575m，支线综合管廊9129m含供水、排水、电力、通讯、广播电视、工业（不包括油气管道）</t>
  </si>
  <si>
    <t>栋川镇</t>
  </si>
  <si>
    <t>完成可研编制并开展专项基金争取工作；计划开展地下管网综合管廊建设规划编制等工作</t>
  </si>
  <si>
    <t>大姚县地下管网综合管廊建设项目</t>
  </si>
  <si>
    <t>大姚县建设供排水、电力、通信、燃气等综合管廊50公里</t>
  </si>
  <si>
    <t>完成可研编制等相关前期工作</t>
  </si>
  <si>
    <t>大姚县住建局</t>
  </si>
  <si>
    <t>牟定县海绵城市建设项目</t>
  </si>
  <si>
    <t>建设低影响开发雨水控制、生态公园与河道整治、排水和再生水回用，水质在线监测站2个、V型堰水位在线监测4个等工程。</t>
  </si>
  <si>
    <t>2017年底前完成前期工作。</t>
  </si>
  <si>
    <t>南华县中心城区海绵城市建设项目</t>
  </si>
  <si>
    <t>拟进行海绵城市改造建设项目42项，其中城市道路15项，建筑与小区14项，城市公园绿地广场8项，城市水系5项</t>
  </si>
  <si>
    <t>2017-2025</t>
  </si>
  <si>
    <t>完成可研，通过审批，争取开工开工</t>
  </si>
  <si>
    <t>南华县住建局</t>
  </si>
  <si>
    <t>姚安县海绵城市建设项目</t>
  </si>
  <si>
    <t>建设雨水源头控制工程绿色屋顶、下凹式绿地、透水地面、水生态与水源涵养工程、排水和再生水回用工程、雨洪蓄滞工程、能力建设工程</t>
  </si>
  <si>
    <t>开展专项基金争取工作；计划开展姚安县海绵城市建设项目建设规划编制前期准备等工作</t>
  </si>
  <si>
    <t>大姚县海绵城市建设项目</t>
  </si>
  <si>
    <t>综合整治永丰湖、白塔湖、蜻蛉湖和东塔湖，使4个湖体具备一定的防洪蓄水、景观、美化、亮化等功能；综合治理蜻蛉河、西河、小南河共计50公里，使3条河具备防洪度汛、景观、美化、亮化等功能；新建3个5万立方米的地下蓄水塘并配备相关抽水设施；新建雨水收集、排放管网45公里、截污管网30公里，实现雨污分流</t>
  </si>
  <si>
    <t>完成项目可研编制</t>
  </si>
  <si>
    <t>武定县海绵城市建设项目</t>
  </si>
  <si>
    <t>建设绿地等雨水源头控制工程577公顷，生态公园151.8公顷、河道综合整治4.21公里，排水和再生水回用工程管网166公里，雨洪蓄滞工程蓄水量10.83万立方米，以及管理、监测能力建设等。</t>
  </si>
  <si>
    <t>完成规划，启动可研、设计等前期工作。</t>
  </si>
  <si>
    <t>武定县住房和城乡建设局</t>
  </si>
  <si>
    <t>南华县新型城镇化县城北片区市政基础设施建设项目</t>
  </si>
  <si>
    <t>建设内容主要包括：新建道路长7694米，配建地下综合管廊长2065米；新建两旗海综合治理工程项目225494平方米；新建停车场2个，共200个车位（100车位/个），公厕100个，建筑面积10000 平方米（100平方米/个）</t>
  </si>
  <si>
    <t>楚雄州大姚县城市市政基础设施建设项目</t>
  </si>
  <si>
    <t>楚雄市林业局</t>
  </si>
  <si>
    <r>
      <t xml:space="preserve">州级责任 </t>
    </r>
    <r>
      <rPr>
        <sz val="12"/>
        <rFont val="宋体"/>
        <family val="0"/>
      </rPr>
      <t xml:space="preserve">  </t>
    </r>
    <r>
      <rPr>
        <sz val="12"/>
        <rFont val="宋体"/>
        <family val="0"/>
      </rPr>
      <t>部门</t>
    </r>
  </si>
  <si>
    <t>云南凤凰文旅集团有限公司</t>
  </si>
  <si>
    <t>县发改局</t>
  </si>
  <si>
    <t>新建9.8公里县城环城路及县城19.5公里市政道路建设(含道路、给排水、公共交通丶垃圾收集设施、路灯及沿线地下综合管廊等工程)；县城至永丰湖旅游公路建设及沿线绿化、亮化工程。</t>
  </si>
  <si>
    <t xml:space="preserve">做好项目规划等相关前期工作
</t>
  </si>
  <si>
    <t>元谋县交运局</t>
  </si>
  <si>
    <t>南华县水务局</t>
  </si>
  <si>
    <t>禄丰县住建局</t>
  </si>
  <si>
    <t>元谋县棚改指挥部</t>
  </si>
  <si>
    <t>元谋县经信局</t>
  </si>
  <si>
    <t>元谋县国土局</t>
  </si>
  <si>
    <t>楚雄市、南华县交运局</t>
  </si>
  <si>
    <t>南华县林业局</t>
  </si>
  <si>
    <t xml:space="preserve">
南华县水务局
</t>
  </si>
  <si>
    <t>南华永顺无烟煤开发有限责任公司</t>
  </si>
  <si>
    <t>南华县新荣新型墙材有限公司</t>
  </si>
  <si>
    <t>南华县腾龙物流有限公司</t>
  </si>
  <si>
    <t>云南健达劳务有限公司</t>
  </si>
  <si>
    <t>棚户区占地320亩，总拆迁户数1450户，总拆迁建筑面积261000平方米，其中住宅拆迁面积217500平方米，其它拆迁面积建筑面积43500平方米</t>
  </si>
  <si>
    <t>完成规划、可研、环评，等相关前期工作</t>
  </si>
  <si>
    <t>大姚县城东片区道路路网及东塔湖湿地公园基础设施建设项目</t>
  </si>
  <si>
    <t>南华县经信局</t>
  </si>
  <si>
    <t>新建大姚县城东片区金平路路段、金明路路段、东片区路网，西河桥路段路总长为5065.76米，东塔湖湿地公园基础设施建设、道路、给排水、燃气管道、综合管廊、公共交通、垃圾收集设施、路灯等建设工程，游道长2291.14米、水体栈道770.82平方米（长385.41米，宽2米）及绿化12961.59平方米</t>
  </si>
  <si>
    <t>项目总占地面积26443.47平方米，建设老交通局、黄海屯及石羊镇3个停车场</t>
  </si>
  <si>
    <t>完成项目可研编制并通过评审</t>
  </si>
  <si>
    <t>其他项目3个</t>
  </si>
  <si>
    <t>南华县沙桥特色小镇建设项目</t>
  </si>
  <si>
    <t>姚安县住建局、姚安县盛辉房地产有限公司</t>
  </si>
  <si>
    <t>牟定县水务局</t>
  </si>
  <si>
    <t>牟定县住建局</t>
  </si>
  <si>
    <t>牟定县农业局</t>
  </si>
  <si>
    <t>牟定县经信局</t>
  </si>
  <si>
    <t>牟定县教育局</t>
  </si>
  <si>
    <t>永仁县水务局</t>
  </si>
  <si>
    <r>
      <t>在永定镇云龙片区种植芒果</t>
    </r>
    <r>
      <rPr>
        <sz val="11"/>
        <rFont val="Times New Roman"/>
        <family val="1"/>
      </rPr>
      <t>20000</t>
    </r>
    <r>
      <rPr>
        <sz val="11"/>
        <rFont val="宋体"/>
        <family val="0"/>
      </rPr>
      <t>亩及基础设施建设</t>
    </r>
  </si>
  <si>
    <t>永仁哲林实业有限公司</t>
  </si>
  <si>
    <t>永仁县扶贫办</t>
  </si>
  <si>
    <t>楚雄市、双柏县、牟定县、南华县、姚安县、大姚县、永仁县、禄丰县8县市</t>
  </si>
  <si>
    <t>楚雄市、双柏、牟定、南华、姚安、大姚、永仁、禄丰8县市教育局</t>
  </si>
  <si>
    <t>永仁县住建局</t>
  </si>
  <si>
    <t>永仁县交通运输局</t>
  </si>
  <si>
    <t>永仁县供电有限公司</t>
  </si>
  <si>
    <t>大姚县水务局</t>
  </si>
  <si>
    <t>大姚县教育局</t>
  </si>
  <si>
    <t>楚雄市卫计局</t>
  </si>
  <si>
    <t>大姚、牟定县交通局</t>
  </si>
  <si>
    <t>大姚县卫计局</t>
  </si>
  <si>
    <t>大姚县农业局</t>
  </si>
  <si>
    <t>双柏县大庄镇人民政府</t>
  </si>
  <si>
    <t>双柏县法脿镇人民政府</t>
  </si>
  <si>
    <t>双柏县嘉镇人民政府</t>
  </si>
  <si>
    <t>双柏县爱尼山乡人民政府</t>
  </si>
  <si>
    <t>其他项目7个</t>
  </si>
  <si>
    <t xml:space="preserve">基础设施项目44个        </t>
  </si>
  <si>
    <t>二产类项目18个</t>
  </si>
  <si>
    <t>产业发展类项目34个</t>
  </si>
  <si>
    <t>元谋县老城乡、尹地村委会</t>
  </si>
  <si>
    <t>修复“茶马古道”景区道路26.5公里；新建景区水处理厂1座，供水管网35.2公里；新建游客接待中心、景区停车场6900平方米，完善景区电力设施、厕所等配套设施</t>
  </si>
  <si>
    <t>南华县沙桥镇</t>
  </si>
  <si>
    <t>项目可研编制，通过审批，争取
开工建设</t>
  </si>
  <si>
    <t>南华县沙桥镇
人民政府</t>
  </si>
  <si>
    <t>姚安县2018年省级农村危房改造和抗震安居工程建设项目</t>
  </si>
  <si>
    <t>做好措底调查和群众动员工作。</t>
  </si>
  <si>
    <t>2017年第二批全面改薄（含长效机制）等项目</t>
  </si>
  <si>
    <t>新建、改扩建中小学校舍建设60000平方米及教学设备购置。</t>
  </si>
  <si>
    <t>完成前期工作</t>
  </si>
  <si>
    <t>南华县农民工返乡创业园区建设项目</t>
  </si>
  <si>
    <t>新建农民工返乡创业园区1.6平方公里，配套建设相关设施</t>
  </si>
  <si>
    <t xml:space="preserve"> 完成设计，开工建设</t>
  </si>
  <si>
    <t>南华县人社局</t>
  </si>
  <si>
    <t>项目总占地面积50亩，建设教学及辅助用房35300平方米，及购置实训设备，完善周边绿化、硬化和相关综合配套附属设施</t>
  </si>
  <si>
    <t>完成可研及批复，正在进行规划、初设等前期工作</t>
  </si>
  <si>
    <t>楚雄州元谋县人民医院分院建设项目</t>
  </si>
  <si>
    <t>占地面积100亩，总建筑面积50000平方米。建设内容：门诊医技楼10000平方米、住院楼25000平方米（设置内科、外科、儿科、重症医学科等一级二级诊疗科目）、康复护理综合楼10000平方米（主要用于老年病、慢性病、康复、老年护理等医养结合服务），行政后勤保障楼4000平方米，其他辅助用房1000平方米</t>
  </si>
  <si>
    <t>完成选址、用地、规划、环评、可研等</t>
  </si>
  <si>
    <t>元谋县卫生和计划生育局</t>
  </si>
  <si>
    <t>楚雄州武定县人民医院</t>
  </si>
  <si>
    <t>征地100亩，总建筑面积44000平方米。其中：住院综合楼24000平方米、医技楼8000平方米、门诊楼7000平方米、后勤保障楼5000平方米。附属设施建设及设备购置。</t>
  </si>
  <si>
    <t>完成选址、可研编制。</t>
  </si>
  <si>
    <t>武定生卫生和计划生育局</t>
  </si>
  <si>
    <t>楚雄州妇幼保健院整体搬迁建设项目</t>
  </si>
  <si>
    <t>总建设面积62500平方米</t>
  </si>
  <si>
    <t>完成选址，完成可研</t>
  </si>
  <si>
    <t>楚雄州妇幼保健院</t>
  </si>
  <si>
    <t>楚雄州彝医医院（楚雄州中医院）建设项目</t>
  </si>
  <si>
    <t>新建彝医药特色诊疗康复大楼和彝医重点专科综合楼，总建设面积50000平方米</t>
  </si>
  <si>
    <t>完成规划，可研，环评</t>
  </si>
  <si>
    <t>楚雄州中医院</t>
  </si>
  <si>
    <t>(一）</t>
  </si>
  <si>
    <t>一产类项目6个</t>
  </si>
  <si>
    <t>滇中木材交易市场</t>
  </si>
  <si>
    <t>建设面积1000亩，集林产品加工、销售为一体的综合性交易市场</t>
  </si>
  <si>
    <t>双柏县绿汁江现代农业园区建设</t>
  </si>
  <si>
    <t>种植特色水果、冬早蔬菜10万亩</t>
  </si>
  <si>
    <t>完成祥规</t>
  </si>
  <si>
    <t>双柏县农业局</t>
  </si>
  <si>
    <t>双柏县马龙河现代农业园区建设</t>
  </si>
  <si>
    <t>种植辣木、热带水果、冬早蔬菜3.1万亩</t>
  </si>
  <si>
    <t>南华县“互联网+”高原特色农业基地建设项目</t>
  </si>
  <si>
    <t>建设高原原生态萝卜种植加工基地及高原生态洋芋种植加工基地2个，高原绿色蔬菜种植加工基地1个，玛卡种植加工基地1个；新建“互联网+”高原特色农产品展示交易中心17000平方米；建设“互联网+”高原特色农产品销售网络，建成高原特色农产品网络动态产销服务体系</t>
  </si>
  <si>
    <t>南华县农业局</t>
  </si>
  <si>
    <t>南华县沙桥镇高原特色农业科技产业园建设项目</t>
  </si>
  <si>
    <t>建高原特色农业生产基地，绿色食品加工，林下资源交易中心，农业科技研发中心</t>
  </si>
  <si>
    <t>2017-2022</t>
  </si>
  <si>
    <t>南华县经信局</t>
  </si>
  <si>
    <t>元谋县高标准农田建设项目</t>
  </si>
  <si>
    <t>建设高标准农田面积14.16万亩。其中：实施坡改梯工程建设面积2.39万亩；田地平整2.49万亩；土壤改良0.57万亩；配套机耕路建设239.6千米；水利设施管网建设167.298千米；坝塘建设85座245万立方米；配套沟渠88千米；蓄水池（窖）建设273个，蓄水14万立方米，建提灌站2站500千瓦；微灌2.66万亩；附属服务设施建设安装物理杀虫灯2360盏。</t>
  </si>
  <si>
    <t>2017-2021</t>
  </si>
  <si>
    <t>元谋县老城乡、元马镇、平田乡、物茂乡、姜驿乡</t>
  </si>
  <si>
    <t>完成实施方案编制</t>
  </si>
  <si>
    <t>元谋县农业开发投资有限公司</t>
  </si>
  <si>
    <t>云南省建设投资控股集团有限公司楚雄分公司新建混凝土搅拌站建设项目</t>
  </si>
  <si>
    <t>总投资6000万元，分两期进行。一投资2500万元，用于混凝土研发、生产、销售，预计占地25亩；二期投资3500万元，用于墙体材料、装配式建筑构建等节能环保新型建材研发、生产、销售</t>
  </si>
  <si>
    <t>楚雄工业园区富民工业区</t>
  </si>
  <si>
    <t>编制完成项目可研及备案审批，新建厂区土地选址及规划审批</t>
  </si>
  <si>
    <t>云南爱尔发生物技术股份有限公司天然虾青素产业化基地建设</t>
  </si>
  <si>
    <t>“利用荒山资源培养微藻的方法”及相关的荒山资源培养微藻的配套专利的技术基础和企业已有设施条件，借助红球藻种质培育与虾青素制品开发国家地方联合工程研究中心和侯宝荣院士工作站的研发能力，建设天然虾青素产业化基地200亩，年产雨生红球藻粉50吨。其主要建设内容为：建设200L气升式反应器3000个、玻璃管道光生物反应器420组、收集离心车间600平方米、生产辅助配套设施2000平方米</t>
  </si>
  <si>
    <t>楚雄市子午镇法邑村</t>
  </si>
  <si>
    <t>争取2017年开工</t>
  </si>
  <si>
    <t>意鑫有机复合肥有限公司年产10万吨秸秆有机肥生产项目</t>
  </si>
  <si>
    <t>意鑫公司与上海牧粮有限公司合资建设年产10万吨秸秆有机肥生产线</t>
  </si>
  <si>
    <t>编制完成项目可研及备案审批，新建厂区土地选址及规划</t>
  </si>
  <si>
    <t>云南农垦配售电有限责任公司楚雄苍岭工业片区配售电项目</t>
  </si>
  <si>
    <t>该项目在立足于苍岭工业片区及周边电力用户配电网建设、运营业务的基础上，进一步发展购售电、清洁能源发电项目建设、收购及电力用户的延伸服务等业务</t>
  </si>
  <si>
    <t>楚雄苍岭工业片区</t>
  </si>
  <si>
    <t>正在开展前期工作，争取2017年开工</t>
  </si>
  <si>
    <t>四川禾邦实业集团集约型园区建设项目</t>
  </si>
  <si>
    <t>主要建设年产5000吨饮片、10亿片剂、12.6亿粒胶囊剂、8亿支口服液、8亿袋颗粒剂的生产线及其配套设施</t>
  </si>
  <si>
    <t>云南恒泰祥工贸有限公司年精深加工1万吨食用菌项目</t>
  </si>
  <si>
    <t>占地面积约24亩，主要建设年加工1万吨人工食用菌食品生产线及附属工程</t>
  </si>
  <si>
    <t>广州迪森热能技术股份有限公司庄甸医药片区热能及蒸汽集中供应服务项目</t>
  </si>
  <si>
    <t>该项目选址于楚雄开发区庄甸天然药物产业区，占地面积约10亩，主要建设内容包括热能动力服务中心（采用以生物质能燃料为主、天然气燃料为辅的双燃料燃烧系统）、生物质能储备仓库，铺设蒸汽管道</t>
  </si>
  <si>
    <t>云南牧粮畜牧发展有限公司年加工20万只黑山羊建设项目</t>
  </si>
  <si>
    <t>年加工20万只黑山羊生产线建设</t>
  </si>
  <si>
    <t>中石油国储三期石油储备牟定库建设项目</t>
  </si>
  <si>
    <t>新建600万m³石油储备库及配套设施建设</t>
  </si>
  <si>
    <t>楚雄牟定中天新能源有限公司年产10万套太阳能光热发电设备</t>
  </si>
  <si>
    <t>新建年产10万套太阳能光热发电设备生产基地，包括产品研发中心和生产基地</t>
  </si>
  <si>
    <t>云南久大轨道有限公司枕梁构件生产项目</t>
  </si>
  <si>
    <t>铁路用轨枕、桥梁预制、大型预制组装制品、城市地下管廊、高铁新型轨道板、高铁接触网、高铁声屏障、新型预制拼装住宅等高端混凝土制品的生产</t>
  </si>
  <si>
    <t>开展前期工作，力争开工建设</t>
  </si>
  <si>
    <t>元谋县杭萧钢结构生产项目</t>
  </si>
  <si>
    <t>占地200亩，新建钢结构生产线一条</t>
  </si>
  <si>
    <t>元谋县元马镇大塘子村</t>
  </si>
  <si>
    <t>元谋县工业集聚区小雷宰片区供排水设施建设项目（一期）</t>
  </si>
  <si>
    <t>一期新建10000立方米/d自来水厂一座，新建污水处理厂一座及附属设施建设，污水厂规模6000立方米及其配套管网</t>
  </si>
  <si>
    <t>完成项目前期工作。争取2017年开工</t>
  </si>
  <si>
    <t>禄丰县石化产业园项目</t>
  </si>
  <si>
    <t>水、电、路配套设施及移民搬迁工作，核心区厂平工程</t>
  </si>
  <si>
    <t>云铜搬迁项目</t>
  </si>
  <si>
    <t>完成选点，实物调查、规划及征地工作</t>
  </si>
  <si>
    <t>风电主机生产线项目</t>
  </si>
  <si>
    <t>东方电气集团有限公司建设风电主机生产线项目</t>
  </si>
  <si>
    <t>禄丰土土官</t>
  </si>
  <si>
    <t>南华县滇中特色物流园区建设项目</t>
  </si>
  <si>
    <t>项目占地面积900 亩,新建集建设铁路、公路运输物流仓储、货运场地为一体的特色物流中心,总建筑面积30000万平方米</t>
  </si>
  <si>
    <t>完成项目规划</t>
  </si>
  <si>
    <t xml:space="preserve"> 楚雄市生态产业园建设项目</t>
  </si>
  <si>
    <t xml:space="preserve">占地面积1789亩，建设核桃产业园、滇中物流基地、西南农副产品交易中心、中药材交易中心。 </t>
  </si>
  <si>
    <t>项目指挥部</t>
  </si>
  <si>
    <t>完成规划，通过审批</t>
  </si>
  <si>
    <t>大姚县现代物流园区建设项目</t>
  </si>
  <si>
    <t>围绕“商贸物流”主体功能，形成“一心四区”的功能结构：“一心”：综合服务中心（含电子商务产业服务中心）；“四区”：主要包括物流仓储区、农产品包装加工区、专业市场区、停车卸货区。</t>
  </si>
  <si>
    <t>完成详规、土地报批</t>
  </si>
  <si>
    <t>大姚县经信局</t>
  </si>
  <si>
    <t>牟定庆丰湖旅游度假区基础设施建设项目</t>
  </si>
  <si>
    <t>项目规划面积3693.80亩。建设沿湖二级旅游公路32.1公里、景区游步道23.8公里；停车场25000平方米；供水、污水垃圾处理设施、安防、消防设施，环境整治2400亩,游客信息服务中心39000平方米以及其他基础建设</t>
  </si>
  <si>
    <t>2017年6月低前完成可研编制等前期工作。</t>
  </si>
  <si>
    <t>牟定县文体广电旅游局</t>
  </si>
  <si>
    <t>常青国际牟定康养旅游度假区建设项目</t>
  </si>
  <si>
    <t>项目分三期进行。第一期总投资8亿元，以化佛山为中心，按照4A级旅游景区的建设要求，完善基础设施建设，争创国家4A旅游综合体；同时，建设2000张床位规模的康养中心、汽车露营地、风情小镇和飒马场高原特色农业旅游项目，建设时限：3年（2017—2019年）；第二期总投资15亿元，土林、温泉、溶洞拓展开发、建设国际化、高端化、特色化的康体、养生、养老度假基地和系列旅游产品，建设时限：5年（2020—2025年）；第三期总投资7亿元，完善提升旅游服务功能，拓展旅游产品市场，争创国家5A级旅游综合体，建设时限：5年（2025—2030年）。</t>
  </si>
  <si>
    <t>2017-2030</t>
  </si>
  <si>
    <t>云南楚雄高原体育训练基地项目</t>
  </si>
  <si>
    <t>规划用地约3800亩，规划总建筑面积约33万平方米，主要建设各类体育场馆及相关配套服务设施、体育学院、水上训练中心、生态有机农业园及森林公园。</t>
  </si>
  <si>
    <t>永仁县金沙江大峡谷旅游公园五A级旅游景区建设项目</t>
  </si>
  <si>
    <t>规划建设6万亩旅游景区，集金沙江大峡谷航空观光旅游、高原晚熟芒果产业园区、太阳花生态湿地公园、康体养生为一体的五A级旅游景区。</t>
  </si>
  <si>
    <t>永仁县文体广电旅游局</t>
  </si>
  <si>
    <t>云南武定星光不夜城建设项目</t>
  </si>
  <si>
    <t xml:space="preserve">楚雄州武定县狮山镇 </t>
  </si>
  <si>
    <t>完成项目规划方案，总体规划、详细规划、可行性研究报告，积极做好招商引资工作</t>
  </si>
  <si>
    <t>武定县文体广电旅游局</t>
  </si>
  <si>
    <t>永仁县太阳花生态湿地公园建设项目</t>
  </si>
  <si>
    <t>新建占地4000亩集观光、休闲、养生、旅游的生态湿地公园一座。</t>
  </si>
  <si>
    <t>其他项目6个</t>
  </si>
  <si>
    <t>南华县易地扶贫搬迁项目</t>
  </si>
  <si>
    <t>搬迁安置3443户14328人，建设安居房3443套，建设饮水管网、蓄水池、乡村道路、输电线路、垃圾池、公厕建设、安装太阳能路灯 ，发展种植业、养殖业，生态修复、就业培训等</t>
  </si>
  <si>
    <t>完成项目可研编制，通过审批</t>
  </si>
  <si>
    <t>南华县扶贫办</t>
  </si>
  <si>
    <t>南华县礼舍江流域南华片区综合扶贫攻坚建设项目</t>
  </si>
  <si>
    <t>对礼舍江流域南华片区进行生态综合治理，完善农业、水利、交通基础设施，发展特色生态农业产业，打造沿江绿色经济带</t>
  </si>
  <si>
    <t>2018-2025</t>
  </si>
  <si>
    <t>南华县重点流域生态环境综合整治工程</t>
  </si>
  <si>
    <t>建设污水管网394.0425公里；沉砂井9851座；化粪池3.9404万座；污水处理系统260个；沟渠12.534公里；垃圾收集桶10.5078万只；垃圾清运车辆123辆、工具123套</t>
  </si>
  <si>
    <t xml:space="preserve"> 完成项目可研编制</t>
  </si>
  <si>
    <t>南华县环保局</t>
  </si>
  <si>
    <t>武定县农村三产融合发展项目</t>
  </si>
  <si>
    <t>武定工业园区九厂绿色食品加工片区基础设施建设项目,禄金工业园区基础设施建设项目，禄金滇川大道新型工业物流中心,2万亩水肥一体化大棚设施农业，年出栏1000万只武定鸡生产,年出栏1万头肉牛养殖,年出栏24万只肉羊生产项目,年出栏100万头肉猪生产项目。</t>
  </si>
  <si>
    <t>完成项目建议书编制及审批，启动可研、设计编制及报批工作。</t>
  </si>
  <si>
    <t>武定县农业局</t>
  </si>
  <si>
    <t>大姚县提升城乡人居环境项目实施方案（含施工图和造价）</t>
  </si>
  <si>
    <t>12个乡集镇城乡人居环境综合整治方案（以县人民政府一计划六方案发文为准）</t>
  </si>
  <si>
    <t>完成施工图设计</t>
  </si>
  <si>
    <t>楚雄州2017年“四个一百”重点建设项目计划表（竣工）</t>
  </si>
  <si>
    <t>单位：万元</t>
  </si>
  <si>
    <t>序号</t>
  </si>
  <si>
    <t>项目名称</t>
  </si>
  <si>
    <t xml:space="preserve">建设内容及规模         </t>
  </si>
  <si>
    <t>建设起止年限</t>
  </si>
  <si>
    <t>建设地点</t>
  </si>
  <si>
    <t>总投资</t>
  </si>
  <si>
    <t>2017年计划完成投资</t>
  </si>
  <si>
    <t>州级责任领导</t>
  </si>
  <si>
    <t>项目单位</t>
  </si>
  <si>
    <t>合计100个</t>
  </si>
  <si>
    <t>一</t>
  </si>
  <si>
    <t>基础设施项目26个</t>
  </si>
  <si>
    <t>（一）</t>
  </si>
  <si>
    <t>综合交通项目8个</t>
  </si>
  <si>
    <t>楚雄苍岭云甸工业区昆楚高速公路云甸互通式立交工程</t>
  </si>
  <si>
    <t>在昆楚高速K126+170-K127+520建设实施单喇叭互通式立交，新建匝道全长3319米，新建四进六出匝道收费站一座，新建跨线桥一座，新建昆楚高速公路立交区范围道路全长1350米。</t>
  </si>
  <si>
    <t>2015-2017</t>
  </si>
  <si>
    <t>楚雄州楚雄市</t>
  </si>
  <si>
    <t>2017.6</t>
  </si>
  <si>
    <t>州交通运输局</t>
  </si>
  <si>
    <t>大姚县铁锁至自卑么公路硬化项目</t>
  </si>
  <si>
    <t>路面硬化37.5公里</t>
  </si>
  <si>
    <t>2016-2017</t>
  </si>
  <si>
    <t>大姚县铁锁乡</t>
  </si>
  <si>
    <t>2017.12</t>
  </si>
  <si>
    <t>大姚县博厚至黄家湾公路硬化项目</t>
  </si>
  <si>
    <t>路面硬化29.4公里</t>
  </si>
  <si>
    <t>大姚县三台乡</t>
  </si>
  <si>
    <t>大姚县下湾碧至新村河门口公路硬化项目</t>
  </si>
  <si>
    <t>路面硬化45.1公里</t>
  </si>
  <si>
    <t>大姚县湾碧乡</t>
  </si>
  <si>
    <t>大姚县湾碧至小厂公路硬化项目</t>
  </si>
  <si>
    <t>禄丰县城市建设开发投资有限公司</t>
  </si>
  <si>
    <t>禄丰县住建局</t>
  </si>
  <si>
    <t>云南世界恐龙谷旅游股份有限公司</t>
  </si>
  <si>
    <t>禄丰凤凰谷农业综合开发有限公司</t>
  </si>
  <si>
    <t>云南盛隆房地产开发有限公司</t>
  </si>
  <si>
    <t>禄丰长隆水世界有限公司</t>
  </si>
  <si>
    <t>禄丰县扶贫办</t>
  </si>
  <si>
    <t>禄丰县水务局</t>
  </si>
  <si>
    <t>2017年  计划完成投资</t>
  </si>
  <si>
    <t>州级责任  部门</t>
  </si>
  <si>
    <t>姚安县、牟定县交通运输局</t>
  </si>
  <si>
    <t>双柏县交运局</t>
  </si>
  <si>
    <t>云南机场建设集团</t>
  </si>
  <si>
    <t>双柏县水务局</t>
  </si>
  <si>
    <t>武定县水务局</t>
  </si>
  <si>
    <t>双柏县独田乡人民政府</t>
  </si>
  <si>
    <t>武定县民政局</t>
  </si>
  <si>
    <t>云南泰华丰功药业有限公司</t>
  </si>
  <si>
    <t>云南森美达生物科技有限公司</t>
  </si>
  <si>
    <t>双柏县中药材种植及加工一体化建设</t>
  </si>
  <si>
    <t>在适宜区建设原料基地10000亩，在县城工业园区建设年产6000吨中药饮片、4000吨药物提取生产线各一条。</t>
  </si>
  <si>
    <t>2017-2018</t>
  </si>
  <si>
    <t>双柏县适宜乡镇及县城工业园区</t>
  </si>
  <si>
    <t>双柏文峰生物科技有限责任公司</t>
  </si>
  <si>
    <t>武定县工业投资开发有限公司</t>
  </si>
  <si>
    <t>州旅发委</t>
  </si>
  <si>
    <t>牟定县文体广电旅游局</t>
  </si>
  <si>
    <t>禄丰县经信局</t>
  </si>
  <si>
    <t>武定县交通运输局</t>
  </si>
  <si>
    <t>武定县亚行办（开发投资公司）</t>
  </si>
  <si>
    <t>双柏县文体广电旅游局</t>
  </si>
  <si>
    <t>州人民医院</t>
  </si>
  <si>
    <t>楚雄州盛祥商贸有限公司</t>
  </si>
  <si>
    <t>楚雄市云南楚源种业有限责任公司</t>
  </si>
  <si>
    <t>武定县农业局</t>
  </si>
  <si>
    <t>双柏县大麦地镇人民政府</t>
  </si>
  <si>
    <t>武定县狮山镇政府、武定县住建局</t>
  </si>
  <si>
    <t>双柏县大庄镇人民政府</t>
  </si>
  <si>
    <t>西舍路镇人民政府</t>
  </si>
  <si>
    <t>双柏县安龙堡乡人民政府</t>
  </si>
  <si>
    <t>武定县扶贫办、武定县住建局</t>
  </si>
  <si>
    <t>州住建局</t>
  </si>
  <si>
    <t>南华县交运局</t>
  </si>
  <si>
    <t>元谋县交通运输局</t>
  </si>
  <si>
    <t>禄丰县交通运输局</t>
  </si>
  <si>
    <t>南华县水务局</t>
  </si>
  <si>
    <t>元谋县水务局</t>
  </si>
  <si>
    <t>南华县住建局</t>
  </si>
  <si>
    <t>元谋县住建局</t>
  </si>
  <si>
    <t>牟定县住建局</t>
  </si>
  <si>
    <t>元谋县教育局</t>
  </si>
  <si>
    <t>大姚县教育局</t>
  </si>
  <si>
    <t>元谋县民政局</t>
  </si>
  <si>
    <t>牟定县民政局</t>
  </si>
  <si>
    <t>元谋县扶贫办</t>
  </si>
  <si>
    <r>
      <t xml:space="preserve">竣工 </t>
    </r>
    <r>
      <rPr>
        <sz val="12"/>
        <rFont val="宋体"/>
        <family val="0"/>
      </rPr>
      <t xml:space="preserve">  时间</t>
    </r>
  </si>
  <si>
    <r>
      <t>2017年</t>
    </r>
    <r>
      <rPr>
        <sz val="12"/>
        <rFont val="宋体"/>
        <family val="0"/>
      </rPr>
      <t xml:space="preserve">   计划完成 投资</t>
    </r>
  </si>
  <si>
    <t>苍投公司</t>
  </si>
  <si>
    <t>武定县交通运输局</t>
  </si>
  <si>
    <t>牟定县水务局</t>
  </si>
  <si>
    <t>双柏县小沙河水库</t>
  </si>
  <si>
    <t>双柏县水务局</t>
  </si>
  <si>
    <t>双柏县住建局</t>
  </si>
  <si>
    <t>牟定县财政局</t>
  </si>
  <si>
    <t>武定县住建局</t>
  </si>
  <si>
    <t>姚安、永仁县教育局</t>
  </si>
  <si>
    <t>永仁哲林实业有限公司</t>
  </si>
  <si>
    <t>牟定县移民局</t>
  </si>
  <si>
    <t>双柏县爱尼山乡人民政府</t>
  </si>
  <si>
    <t>牟定县烟草公司</t>
  </si>
  <si>
    <t>云南电网有限责任公司建设分公司</t>
  </si>
  <si>
    <t>双柏天蓬养殖有限公司</t>
  </si>
  <si>
    <t>双柏伟杰木业有限公司</t>
  </si>
  <si>
    <t>双柏县双兴炭业开发有限公司</t>
  </si>
  <si>
    <t>永仁县经信局</t>
  </si>
  <si>
    <t>武定县经信局</t>
  </si>
  <si>
    <t>牟定县住建局</t>
  </si>
  <si>
    <t>搬迁统建点民房及基础设施建设</t>
  </si>
  <si>
    <t>2016-2017</t>
  </si>
  <si>
    <t>双柏县大庄镇人民政府</t>
  </si>
  <si>
    <t>南华县扶贫办</t>
  </si>
  <si>
    <t>双柏县安龙堡乡人民政府</t>
  </si>
  <si>
    <t>牟定县国土局</t>
  </si>
  <si>
    <t>108国道改造武定县城及高桥过境线建设项目</t>
  </si>
  <si>
    <t>县城过境线全长2.84公里，技术等级山岭重丘区为一级，设计时速为60km/h，路基宽度为23米；高桥过境线全长3.62公里，技术等级为山岭重丘区一级公路，设计时速60km/h，路基宽度为20米。</t>
  </si>
  <si>
    <t>武定县狮山镇
高桥镇</t>
  </si>
  <si>
    <t>武定县沙拉箐至东坡农村公路建设项目</t>
  </si>
  <si>
    <t>按沿线水口村委会通畅工程下达建设计划，四级公路54.8公里，水泥混凝土路面。</t>
  </si>
  <si>
    <t>武定县高桥镇
东坡乡</t>
  </si>
  <si>
    <t>大姚县通畅公路建设项目</t>
  </si>
  <si>
    <t>建设龙街村委会26.6公里，塔利颇村委会19.1公里，石房村委会7.6公里，湾碧尾坪子至小厂10公里、茨拉至周家窝铺7.5公里</t>
  </si>
  <si>
    <t>大姚县相关乡镇</t>
  </si>
  <si>
    <t>（二）</t>
  </si>
  <si>
    <t>水利项目9个</t>
  </si>
  <si>
    <t>牟定县2016年农村饮水巩固提升工程</t>
  </si>
  <si>
    <t>牟定县7乡镇</t>
  </si>
  <si>
    <t>州水务局</t>
  </si>
  <si>
    <t>新建大坝、溢洪道、输水隧洞、沟渠及管理所等，总库容114.21万m³</t>
  </si>
  <si>
    <t>2013-2017</t>
  </si>
  <si>
    <t>双柏县</t>
  </si>
  <si>
    <t>阿朵所水库</t>
  </si>
  <si>
    <t>新建大坝、溢洪道、输水隧洞、沟渠及管理所等，总库容444.5万m³</t>
  </si>
  <si>
    <t>2011-2017</t>
  </si>
  <si>
    <t>永仁县</t>
  </si>
  <si>
    <t>蜻蛉河大型灌区2014年续建配套与节水改造项目</t>
  </si>
  <si>
    <t>渠道防渗加固改造及放水闸、节制闸等工程建设。</t>
  </si>
  <si>
    <t>2014-2017</t>
  </si>
  <si>
    <t>姚安、大姚</t>
  </si>
  <si>
    <t>姚安县水务局</t>
  </si>
  <si>
    <t>元谋大型灌区2014年续建配套与节水改造项目</t>
  </si>
  <si>
    <t>元谋县</t>
  </si>
  <si>
    <t>大姚县山区五小水利重点县</t>
  </si>
  <si>
    <t>第九批：整治坝塘69座；浇筑沟渠18条45.2km；高效节水片区2个。</t>
  </si>
  <si>
    <t>大姚县龙街镇、铁锁乡、湾碧乡</t>
  </si>
  <si>
    <t>南华县城第二自来水厂及供水管网改扩建工程</t>
  </si>
  <si>
    <t>新建老厂河水库至县城候小山水厂的输水主管，水厂改扩建，更新、改造老城区供水管道，延伸供水管网工程</t>
  </si>
  <si>
    <t>南华县</t>
  </si>
  <si>
    <t>南华县特色产业园区供水工程</t>
  </si>
  <si>
    <t>新建日处理能力1.2万立方米的水处理厂一座，架设供水管网67公里</t>
  </si>
  <si>
    <t>滇中引水勘察试验性工程牟定县凤屯隧洞2号支洞工程</t>
  </si>
  <si>
    <t>开挖净断面为6.5米x7米的凤屯隧洞2号支洞，全长555米。</t>
  </si>
  <si>
    <t>凤屯镇</t>
  </si>
  <si>
    <t>（三）</t>
  </si>
  <si>
    <t>城市建设项目4个</t>
  </si>
  <si>
    <t>楚雄市茶花谷茶花大道二标段建设项目</t>
  </si>
  <si>
    <t>建设2889米×26-34米的市政道路及相配套的给排水、路灯、绿化、电力等配套设施。</t>
  </si>
  <si>
    <t>州住建局</t>
  </si>
  <si>
    <t>楚雄市彝海公园二期建设项目</t>
  </si>
  <si>
    <t>新建桥梁12 座、广场4万平方米、游道 4880米、绿化16万平方米等配套基础设施。</t>
  </si>
  <si>
    <t>双柏县虎兴路市政道路建设工程</t>
  </si>
  <si>
    <t>路基、沥青路面、人行道砖、排水管网铺设，以及附属的行道树种植和路灯安装。</t>
  </si>
  <si>
    <t>双柏县城</t>
  </si>
  <si>
    <t>南华县2015年公共租赁住房建设项目</t>
  </si>
  <si>
    <t>建设公租房300套，15000平方米</t>
  </si>
  <si>
    <t>南华县
龙川镇</t>
  </si>
  <si>
    <t>（四）</t>
  </si>
  <si>
    <t>其他项目5个</t>
  </si>
  <si>
    <t>农村信用合作联社业务用房建设项目</t>
  </si>
  <si>
    <t>新建10层框架结构业务用房1幢，建筑面积10680平方米，附属工程1幢，建筑面积10783.42平方米及相关配套设施。</t>
  </si>
  <si>
    <t xml:space="preserve"> 2015-2017 </t>
  </si>
  <si>
    <t>牟定县2016年四位一体建设试点项目</t>
  </si>
  <si>
    <t>1、提升农村人居环境；2、扶持村集体经济发展；3、提长农村公共服务水平；4、加强基层组织建设。</t>
  </si>
  <si>
    <t>南华县浦发融资贷款项目</t>
  </si>
  <si>
    <t>用于一街乡、马街镇整乡推进项目。产业发展、基础设施、安居工程、素质提高、社会事业、生态环境保护等</t>
  </si>
  <si>
    <t>南华县一街乡马街镇</t>
  </si>
  <si>
    <t>武定县人防“4517”工程</t>
  </si>
  <si>
    <t>规划占地1271.6㎡，总建筑面积4510.84㎡。其中：地上指挥用房五层，建筑面积3011㎡，设计为框架结构；附建式地下指挥用房两层，建筑面积1499.84㎡，设计为剪力墙结构。</t>
  </si>
  <si>
    <t>武定县狮山镇</t>
  </si>
  <si>
    <t>南华县两旗海综合治理项目</t>
  </si>
  <si>
    <t>对两旗海周边的土地进行开发建设, 项目规划红线面积22.55万平方米，其中：道路面积39901平方米、湿地景观面积19794平方米、服务建筑面积1222平方米、绿化面积79348平方米、水体86414平方米，绿化率35.2%</t>
  </si>
  <si>
    <t>南华县龙川镇</t>
  </si>
  <si>
    <t>二</t>
  </si>
  <si>
    <t>社会事业类项目（文体、教育、卫生、民政）7个</t>
  </si>
  <si>
    <t>教育6个</t>
  </si>
  <si>
    <t>楚雄州2016年第一批全面改善贫困地区义务教育薄弱学校基本办学条件建设项目</t>
  </si>
  <si>
    <t>完成前期工作</t>
  </si>
  <si>
    <t>州文体局</t>
  </si>
  <si>
    <t>社会事业类项目（文体、教育、卫生、民政）8个</t>
  </si>
  <si>
    <t>产业发展类项目32个</t>
  </si>
  <si>
    <t>综合旅游项目6个</t>
  </si>
  <si>
    <t>三产类项目9个</t>
  </si>
  <si>
    <t>新建、改扩建中小学校舍建设137096平方米及教学设备购置</t>
  </si>
  <si>
    <t>楚雄州10县市</t>
  </si>
  <si>
    <t>州教育局</t>
  </si>
  <si>
    <t>姚安县教育局</t>
  </si>
  <si>
    <t>楚雄州2016年第一批中小学校舍维修改造长效机制建设项目</t>
  </si>
  <si>
    <t>新建、改扩建中小学校舍建设195165平方米及教学设备购置</t>
  </si>
  <si>
    <t>楚雄州2015年民族地区教育基础薄弱县普通高中建设项目</t>
  </si>
  <si>
    <t>楚雄市住建局</t>
  </si>
  <si>
    <t>楚雄市住建局</t>
  </si>
  <si>
    <t>牟定县城化湖南路</t>
  </si>
  <si>
    <t>牟定县住建局</t>
  </si>
  <si>
    <t>楚雄市卫计局</t>
  </si>
  <si>
    <t>牟定县农业局</t>
  </si>
  <si>
    <t>牟定县林业局
牟定县农业局</t>
  </si>
  <si>
    <t>州烟草专卖局（公司）</t>
  </si>
  <si>
    <t>云南电网公司楚雄供电局</t>
  </si>
  <si>
    <t>云南电网公司楚雄供电局</t>
  </si>
  <si>
    <t>云南电网公司楚雄供电局</t>
  </si>
  <si>
    <t>楚雄开发区经贸局</t>
  </si>
  <si>
    <t>楚雄开发区经贸局</t>
  </si>
  <si>
    <t>楚雄市住建局</t>
  </si>
  <si>
    <t>楚雄市住建局</t>
  </si>
  <si>
    <t>楚雄市公安局</t>
  </si>
  <si>
    <t>双柏县嘉镇柳树田搬迁点一组、二组民居及基础设施建设项目</t>
  </si>
  <si>
    <t>双柏县嘉镇</t>
  </si>
  <si>
    <t>双柏县嘉镇人民政府</t>
  </si>
  <si>
    <t>牟定县发改局</t>
  </si>
  <si>
    <t>牟定县国土局</t>
  </si>
  <si>
    <t>州国土资源局</t>
  </si>
  <si>
    <t>州国土资源局</t>
  </si>
  <si>
    <t>元谋县元马镇</t>
  </si>
  <si>
    <t>禄丰彩云至双柏县嘉公路</t>
  </si>
  <si>
    <t>楚雄市水务局</t>
  </si>
  <si>
    <t>永仁县直苴中型水库</t>
  </si>
  <si>
    <t>永仁县中和镇</t>
  </si>
  <si>
    <t>楚雄市开投公司</t>
  </si>
  <si>
    <t>武定县狮山镇</t>
  </si>
  <si>
    <t>楚雄市住建局</t>
  </si>
  <si>
    <t>元谋县2016年棚户区改造项目</t>
  </si>
  <si>
    <t>牟定盛耘公司现代农业示范园区建设项目</t>
  </si>
  <si>
    <t>牟定县江坡镇</t>
  </si>
  <si>
    <t>双柏县大庄万亩青花椒种植项目</t>
  </si>
  <si>
    <t>双柏县大庄镇</t>
  </si>
  <si>
    <t>双柏县大麦地镇</t>
  </si>
  <si>
    <t>云南电网公司楚雄供电局</t>
  </si>
  <si>
    <t>楚雄市供电局</t>
  </si>
  <si>
    <t>大姚县金碧镇、新街镇</t>
  </si>
  <si>
    <t>禄丰县土官镇</t>
  </si>
  <si>
    <t>楚雄市文体广电旅游局</t>
  </si>
  <si>
    <t>楚雄市住建局</t>
  </si>
  <si>
    <t>双柏县安龙堡乡</t>
  </si>
  <si>
    <t>楚雄市发改局</t>
  </si>
  <si>
    <t>2017-2019</t>
  </si>
  <si>
    <t>2017-2020</t>
  </si>
  <si>
    <r>
      <t>引水工程、枢纽工程、引洪工程和输水工程组成，最大坝高93.3m，总库容1207.6万M</t>
    </r>
    <r>
      <rPr>
        <vertAlign val="superscript"/>
        <sz val="11"/>
        <rFont val="宋体"/>
        <family val="0"/>
      </rPr>
      <t>3</t>
    </r>
    <r>
      <rPr>
        <sz val="11"/>
        <rFont val="宋体"/>
        <family val="0"/>
      </rPr>
      <t>.</t>
    </r>
  </si>
  <si>
    <r>
      <t>大坝下游培厚加高6.4m，增加库容1147万M</t>
    </r>
    <r>
      <rPr>
        <vertAlign val="superscript"/>
        <sz val="11"/>
        <rFont val="宋体"/>
        <family val="0"/>
      </rPr>
      <t>3</t>
    </r>
    <r>
      <rPr>
        <sz val="11"/>
        <rFont val="宋体"/>
        <family val="0"/>
      </rPr>
      <t>，泄洪输水隧洞和输水隧洞加固等。</t>
    </r>
  </si>
  <si>
    <r>
      <t>大坝、溢洪道、导流输水隧洞、输水管道工程等建筑物，总库容432.5万m</t>
    </r>
    <r>
      <rPr>
        <vertAlign val="superscript"/>
        <sz val="11"/>
        <rFont val="宋体"/>
        <family val="0"/>
      </rPr>
      <t>3</t>
    </r>
    <r>
      <rPr>
        <sz val="11"/>
        <rFont val="宋体"/>
        <family val="0"/>
      </rPr>
      <t>.</t>
    </r>
  </si>
  <si>
    <r>
      <t>新建拦河坝、输泄水建筑物等，总库容207.32万m</t>
    </r>
    <r>
      <rPr>
        <vertAlign val="superscript"/>
        <sz val="11"/>
        <rFont val="宋体"/>
        <family val="0"/>
      </rPr>
      <t>3</t>
    </r>
    <r>
      <rPr>
        <sz val="11"/>
        <rFont val="宋体"/>
        <family val="0"/>
      </rPr>
      <t>，设计年供水量180.7万m</t>
    </r>
    <r>
      <rPr>
        <vertAlign val="superscript"/>
        <sz val="11"/>
        <rFont val="宋体"/>
        <family val="0"/>
      </rPr>
      <t>3</t>
    </r>
    <r>
      <rPr>
        <sz val="11"/>
        <rFont val="宋体"/>
        <family val="0"/>
      </rPr>
      <t>。</t>
    </r>
  </si>
  <si>
    <r>
      <t>大坝、溢洪道、导流输水隧洞、输水管道工程等建筑物。总库容164.2万m</t>
    </r>
    <r>
      <rPr>
        <vertAlign val="superscript"/>
        <sz val="11"/>
        <rFont val="宋体"/>
        <family val="0"/>
      </rPr>
      <t>3</t>
    </r>
    <r>
      <rPr>
        <sz val="11"/>
        <rFont val="宋体"/>
        <family val="0"/>
      </rPr>
      <t>.</t>
    </r>
  </si>
  <si>
    <r>
      <t>新建粘土心墙风化料坝高36米，溢洪道200米，输水隧洞244米。总库容204.5万m</t>
    </r>
    <r>
      <rPr>
        <vertAlign val="superscript"/>
        <sz val="11"/>
        <rFont val="宋体"/>
        <family val="0"/>
      </rPr>
      <t>3</t>
    </r>
  </si>
  <si>
    <r>
      <t>新建大坝、输水隧洞、溢洪道和输水管道，总库容662.4万m</t>
    </r>
    <r>
      <rPr>
        <vertAlign val="superscript"/>
        <sz val="11"/>
        <rFont val="宋体"/>
        <family val="0"/>
      </rPr>
      <t>3</t>
    </r>
    <r>
      <rPr>
        <sz val="11"/>
        <rFont val="宋体"/>
        <family val="0"/>
      </rPr>
      <t>。</t>
    </r>
  </si>
  <si>
    <r>
      <t>建设园区污水处理厂一座,一期建设规模13000m</t>
    </r>
    <r>
      <rPr>
        <vertAlign val="superscript"/>
        <sz val="11"/>
        <rFont val="宋体"/>
        <family val="0"/>
      </rPr>
      <t>3</t>
    </r>
    <r>
      <rPr>
        <sz val="11"/>
        <rFont val="宋体"/>
        <family val="0"/>
      </rPr>
      <t>/d，二期设计规模30000m</t>
    </r>
    <r>
      <rPr>
        <vertAlign val="superscript"/>
        <sz val="11"/>
        <rFont val="宋体"/>
        <family val="0"/>
      </rPr>
      <t>3</t>
    </r>
    <r>
      <rPr>
        <sz val="11"/>
        <rFont val="宋体"/>
        <family val="0"/>
      </rPr>
      <t>/d；建设园区供水厂，规模为10000m³/d，及园区雨污排放管网38公里。</t>
    </r>
  </si>
  <si>
    <t>双柏县嘉特色集镇建设项目</t>
  </si>
  <si>
    <t>双柏县独田乡</t>
  </si>
  <si>
    <t>双柏县法脿镇</t>
  </si>
  <si>
    <t>双柏县嘉镇</t>
  </si>
  <si>
    <t>双柏县爱尼山乡</t>
  </si>
  <si>
    <t>牟定县左脚舞山城</t>
  </si>
  <si>
    <t>楚雄开发区管委会</t>
  </si>
  <si>
    <t>姚安工业园区</t>
  </si>
  <si>
    <t>金碧工业片区</t>
  </si>
  <si>
    <t>武定县工业投资开发有限公司武定县九厂绿色食品加工片区基础设施建设项目</t>
  </si>
  <si>
    <t>武定县狮山镇</t>
  </si>
  <si>
    <t>禄丰永兴纸业有限公司</t>
  </si>
  <si>
    <t>禄丰县金山镇</t>
  </si>
  <si>
    <t>楚雄开发区社发局</t>
  </si>
  <si>
    <t>牟定县白马山生态旅游景区建设项目</t>
  </si>
  <si>
    <t>牟定县安乐乡、戌街乡等涉及区域</t>
  </si>
  <si>
    <t>牟定县文体广电旅游局</t>
  </si>
  <si>
    <t>楚雄市交运局</t>
  </si>
  <si>
    <t>国省道改造Ｇ３５７嘉至景东公路</t>
  </si>
  <si>
    <t xml:space="preserve">双柏县嘉镇                </t>
  </si>
  <si>
    <t>牟定县交通运输局</t>
  </si>
  <si>
    <t>南华县交通运输局</t>
  </si>
  <si>
    <t>拟建71.686公里，采用三级公路标准，设计时速30km/h，路基宽度7.5米</t>
  </si>
  <si>
    <t>大姚县交通运输局</t>
  </si>
  <si>
    <r>
      <t>新建拦河坝、输泄水建筑物，总库容1286.4万m</t>
    </r>
    <r>
      <rPr>
        <vertAlign val="superscript"/>
        <sz val="11"/>
        <rFont val="宋体"/>
        <family val="0"/>
      </rPr>
      <t>3</t>
    </r>
    <r>
      <rPr>
        <sz val="11"/>
        <rFont val="宋体"/>
        <family val="0"/>
      </rPr>
      <t>。</t>
    </r>
  </si>
  <si>
    <r>
      <t>总库容728万m</t>
    </r>
    <r>
      <rPr>
        <vertAlign val="superscript"/>
        <sz val="11"/>
        <rFont val="宋体"/>
        <family val="0"/>
      </rPr>
      <t>3</t>
    </r>
    <r>
      <rPr>
        <sz val="11"/>
        <rFont val="宋体"/>
        <family val="0"/>
      </rPr>
      <t>，设计年供水量719.8万m</t>
    </r>
    <r>
      <rPr>
        <vertAlign val="superscript"/>
        <sz val="11"/>
        <rFont val="宋体"/>
        <family val="0"/>
      </rPr>
      <t>3</t>
    </r>
  </si>
  <si>
    <r>
      <t>新建大坝、溢洪道、输水隧洞及附属工程。水库总库容120万m</t>
    </r>
    <r>
      <rPr>
        <vertAlign val="superscript"/>
        <sz val="11"/>
        <rFont val="宋体"/>
        <family val="0"/>
      </rPr>
      <t>3</t>
    </r>
    <r>
      <rPr>
        <sz val="11"/>
        <rFont val="宋体"/>
        <family val="0"/>
      </rPr>
      <t>,工程规模为小（一）型水库。</t>
    </r>
  </si>
  <si>
    <r>
      <t>新建大坝、输泄水建筑物等，总库容112.37万m</t>
    </r>
    <r>
      <rPr>
        <vertAlign val="superscript"/>
        <sz val="11"/>
        <rFont val="宋体"/>
        <family val="0"/>
      </rPr>
      <t>3</t>
    </r>
    <r>
      <rPr>
        <sz val="11"/>
        <rFont val="宋体"/>
        <family val="0"/>
      </rPr>
      <t>。</t>
    </r>
  </si>
  <si>
    <r>
      <t>水库总库容728万m</t>
    </r>
    <r>
      <rPr>
        <vertAlign val="superscript"/>
        <sz val="11"/>
        <rFont val="宋体"/>
        <family val="0"/>
      </rPr>
      <t>3</t>
    </r>
    <r>
      <rPr>
        <sz val="11"/>
        <rFont val="宋体"/>
        <family val="0"/>
      </rPr>
      <t>，设计年供水量719.8万m</t>
    </r>
    <r>
      <rPr>
        <vertAlign val="superscript"/>
        <sz val="11"/>
        <rFont val="宋体"/>
        <family val="0"/>
      </rPr>
      <t>3</t>
    </r>
    <r>
      <rPr>
        <sz val="11"/>
        <rFont val="宋体"/>
        <family val="0"/>
      </rPr>
      <t>.</t>
    </r>
  </si>
  <si>
    <t>永仁县住建局</t>
  </si>
  <si>
    <t>楚雄开发区规划建设局</t>
  </si>
  <si>
    <t>楚雄州10县市</t>
  </si>
  <si>
    <t>楚雄市文体广电旅游局</t>
  </si>
  <si>
    <t>禄丰县石化产业园项目</t>
  </si>
  <si>
    <t>禄丰县勤丰工业园区</t>
  </si>
  <si>
    <t>禄丰县经信局</t>
  </si>
  <si>
    <t>改扩建南华、姚安、永仁3个县普通高中学校校舍建设36132平方米</t>
  </si>
  <si>
    <t>南华、姚安、永仁3个县</t>
  </si>
  <si>
    <t>南华县第一中学建设项目</t>
  </si>
  <si>
    <t>新建框架结构教学楼、学生宿舍楼及食堂各一幢，建筑面积15032平方米</t>
  </si>
  <si>
    <t>大姚县七街中心小学校舍建设项目</t>
  </si>
  <si>
    <t>新建校舍10188平方米</t>
  </si>
  <si>
    <t>大姚县金碧镇</t>
  </si>
  <si>
    <t>大姚县北城幼儿园校舍建设项目</t>
  </si>
  <si>
    <t>新建校舍7130平方米</t>
  </si>
  <si>
    <t>卫生和社会项目1个</t>
  </si>
  <si>
    <t>楚雄市中医医院一期建设项目</t>
  </si>
  <si>
    <t>新建住院楼及附属配套设施，建筑面积14172平方米。</t>
  </si>
  <si>
    <t>三</t>
  </si>
  <si>
    <t>产业发展类项目51个</t>
  </si>
  <si>
    <t>一产类项目8个</t>
  </si>
  <si>
    <t>大姚县中低产田改造工程(农业高效节水灌溉一期)</t>
  </si>
  <si>
    <t>改造建设中低产田面积50000亩，配套建设田间沟渠、机耕路、提灌坝、蓄水坝（池）、管道架设等设施。</t>
  </si>
  <si>
    <t>州中低改办</t>
  </si>
  <si>
    <t xml:space="preserve">南华县农业产业化建设项目 </t>
  </si>
  <si>
    <t>建设蔬菜产业标准核心示范区1400亩及配套设施，建设高标准无害公茶园500亩及配套设施；农产品加工保鲜、包装等生产设备；农产品品牌及营销体系</t>
  </si>
  <si>
    <t>南华县各乡镇</t>
  </si>
  <si>
    <t>州农业局</t>
  </si>
  <si>
    <t>牟定县清荷生态农业庄园建设项目</t>
  </si>
  <si>
    <t>莲藕种植1000亩（其中：一期400亩、二期600亩）及相关基础设施建设。</t>
  </si>
  <si>
    <t>2015-2018</t>
  </si>
  <si>
    <t>共和镇</t>
  </si>
  <si>
    <t>永仁县哲林芒果庄园开发项目（二期）</t>
  </si>
  <si>
    <t>永仁永定镇</t>
  </si>
  <si>
    <t>州林业局</t>
  </si>
  <si>
    <t>牟定县戌街乡现代农业示范农庄建设项目</t>
  </si>
  <si>
    <t>发展猕猴桃、早桃及精品特色果蔬。</t>
  </si>
  <si>
    <t>戌街乡</t>
  </si>
  <si>
    <t>州林业局
州农业局</t>
  </si>
  <si>
    <t>牟定县大中型水库移民安置区葛根产业开发建设项目</t>
  </si>
  <si>
    <t>征地25亩，新建葛根加工厂房建筑面积4810平方米及附属设施，扶持移民种植葛根1500亩。</t>
  </si>
  <si>
    <t>2017-2017</t>
  </si>
  <si>
    <t>牟定县共和镇</t>
  </si>
  <si>
    <t>双柏县进丰农业科技有限公司橙子种植基地建设项目</t>
  </si>
  <si>
    <t>新建橙子基地1200亩，建设辅助生产及办公用用房3200平方米，种植橙子1100亩；冷库200平方米，办公楼500平方米，其他建筑2800平方米；排水渠2条，蓄水池10个，水库2座；购置各种运输工具、生产工具等。</t>
  </si>
  <si>
    <t>爱尼山乡</t>
  </si>
  <si>
    <t>牟定县烟叶生产基础设施水窖建设项目</t>
  </si>
  <si>
    <t>新建20立方米水窖2561口。</t>
  </si>
  <si>
    <t xml:space="preserve"> 二产类项目22个</t>
  </si>
  <si>
    <t>能源类项目2个</t>
  </si>
  <si>
    <t>500千伏吕合输变电工程及220kV接入系统工程</t>
  </si>
  <si>
    <t>500千伏线路、变电站及220kV接入系统工程建设。</t>
  </si>
  <si>
    <t>楚雄市</t>
  </si>
  <si>
    <t>广通至大理电气化铁路（楚雄段）牵引站外部供电工程</t>
  </si>
  <si>
    <t>新建220kv吕合~南华南牵引变线路、220kv吕合~普棚牵引变线路，新建220kv紫溪~南华南牵引变线路，单回路架设21km；新建220kv谢紫线“π”接楚雄牵引变线路，单回路架设1.2 km。</t>
  </si>
  <si>
    <t>2017.3-2017.12</t>
  </si>
  <si>
    <t>楚雄市、南华县</t>
  </si>
  <si>
    <t>工业类项目20个</t>
  </si>
  <si>
    <t>云南摩尔农庄年产20万吨有机及国食健字核桃乳深加工生产线建设项目</t>
  </si>
  <si>
    <t>占地面积203亩，建设年产20万吨有机及国食健字核桃乳深加工生产线及相关配套设施</t>
  </si>
  <si>
    <t xml:space="preserve"> 赵家湾生物   产业园区</t>
  </si>
  <si>
    <t>州工信委</t>
  </si>
  <si>
    <t>45</t>
  </si>
  <si>
    <t>积大中药前处理和提取、中药制剂及化学原料药生产基地建设</t>
  </si>
  <si>
    <t>在楚雄经济开发区庄甸医药工业园区内新增16275.65万元，新建中药前处理和提取生产线、中药制剂生产线及化学原料药生产线及与其相配套公用工程和辅助设施，全部工程按照国家2010版GMP要求，项目完成后，将通过新产品的市场竞争力带动常规生化产品的销售，提高企业经济效益，使企业得到更好的发展和保障</t>
  </si>
  <si>
    <t xml:space="preserve">  庄甸天然    药物产业区</t>
  </si>
  <si>
    <t>双柏天蓬养殖有限公司有机肥生产项目</t>
  </si>
  <si>
    <t>有机肥生产线建设</t>
  </si>
  <si>
    <t xml:space="preserve">  双柏县城    工业园区</t>
  </si>
  <si>
    <t>47</t>
  </si>
  <si>
    <t>双柏伟杰木业有限公司二期大芯板生产线扩建项目</t>
  </si>
  <si>
    <t>大芯板生产线扩建</t>
  </si>
  <si>
    <t>48</t>
  </si>
  <si>
    <t>双柏县双兴炭业开发有限公司: 机制木炭生产线建设项目</t>
  </si>
  <si>
    <t>机制木炭生产线</t>
  </si>
  <si>
    <t>49</t>
  </si>
  <si>
    <t>南华永顺无烟煤开发有限责任公司扩能技改项目</t>
  </si>
  <si>
    <t>塘箐矿井15万吨/年扩能技改项目</t>
  </si>
  <si>
    <t xml:space="preserve">  南华县     一街乡</t>
  </si>
  <si>
    <t>50</t>
  </si>
  <si>
    <t>南华县新荣新型墙材有限公司页岩烧结空心砖生产项目</t>
  </si>
  <si>
    <t>年产8000万块页岩烧结空心砖生产线项目</t>
  </si>
  <si>
    <t>沙桥工业园区</t>
  </si>
  <si>
    <t>51</t>
  </si>
  <si>
    <t>楚雄润丰塑业有限公司年产12万米钢带增强聚乙烯（PE)螺旋波纹管建设项目</t>
  </si>
  <si>
    <t>1、建设生产车间4260㎡，建设仓库1600㎡，建设职工食堂及宿舍1200平方米，其他公共设施建设940㎡。2、新建钢带增强聚乙烯螺旋波纹管生产线2条。3、新建钢带复合生产线（辅线）1条</t>
  </si>
  <si>
    <t>姚安工业园区</t>
  </si>
  <si>
    <t>姚安县经信局
楚雄润丰塑业有限公司</t>
  </si>
  <si>
    <t>52</t>
  </si>
  <si>
    <t>大姚金碧制药民族（彝）药技术升级和产能扩大建设项目（整体技改搬迁）</t>
  </si>
  <si>
    <t>年产胶囊5亿粒、片剂8亿片、颗粒剂3亿袋、合剂2亿瓶、口服液3亿支、酒剂2000万瓶、年处理中药材3000吨的成药生产能力</t>
  </si>
  <si>
    <t>金碧工业片区</t>
  </si>
  <si>
    <t>53</t>
  </si>
  <si>
    <t>云南全福药业有限公司</t>
  </si>
  <si>
    <t>年产500吨中药材精深加工项目</t>
  </si>
  <si>
    <t>金碧镇</t>
  </si>
  <si>
    <t>54</t>
  </si>
  <si>
    <t>双清螺旋钢管二期建设项目</t>
  </si>
  <si>
    <t>新建全自动防腐和质量监测系统</t>
  </si>
  <si>
    <t>永仁工业经济循环片区</t>
  </si>
  <si>
    <t>55</t>
  </si>
  <si>
    <t>永仁富美达山泉厂矿泉水深加工项目</t>
  </si>
  <si>
    <t>建设年产30万桶装天然矿泉水项目生产线一条、年产600毫升瓶装矿泉水900万瓶、1000毫升瓶装矿泉水30万瓶及其厂房配套设施</t>
  </si>
  <si>
    <t>永仁工业园区羊旧乍新型工业片区</t>
  </si>
  <si>
    <t>56</t>
  </si>
  <si>
    <t>元谋县天然气综合利用项目</t>
  </si>
  <si>
    <t>57</t>
  </si>
  <si>
    <t>元谋鸿腾酒业有限公司建设年产2000吨果酒生产项目</t>
  </si>
  <si>
    <t>建设年产2000吨果酒5000吨饮料加工生产线及其配套设施</t>
  </si>
  <si>
    <t xml:space="preserve"> 元谋县工业   园区小雷    宰聚集区</t>
  </si>
  <si>
    <t>58</t>
  </si>
  <si>
    <t>中铁二十三局禄金新型工业片区1-7号路面硬化项目</t>
  </si>
  <si>
    <t>园区水、电、路配套基础设施建设。核心区一号路沥青路面铺设</t>
  </si>
  <si>
    <t>狮山镇</t>
  </si>
  <si>
    <t>59</t>
  </si>
  <si>
    <t>云泓纸业有限公司纸业生产线建设项目一期</t>
  </si>
  <si>
    <t>年产25万吨废纸生产瓦楞纸和年产5万吨防潮纸生产线建设，项目分三期建设</t>
  </si>
  <si>
    <t>云南武定滇武水泥有限公司年产60万吨水泥粉磨站工程项目</t>
  </si>
  <si>
    <t>年产60万吨水泥粉磨站</t>
  </si>
  <si>
    <t>武定兴裕公司魔芋深加工及产业化建设项目二期</t>
  </si>
  <si>
    <t>新建魔芋加工车间、野生菌加工车间、干豆车间、原料仓库、成品库、冷库、成品展示楼等设施，年加工10000吨</t>
  </si>
  <si>
    <t>锅铲箐矿井15万吨/年扩能技改项目</t>
  </si>
  <si>
    <t>元谋县小雷宰工业聚集区基础设施建设（二号路升级改造、盐地箐片区场地土地平整）工程</t>
  </si>
  <si>
    <t>新建道路红线宽21米的双向四车道山地城镇道路2.439km,包括沥青路面道路工程、桥梁涵洞工程、雨污水排水工程、交通工程、照明工程、绿化工程；平整土地244.9亩，土石方开挖598240.5m3,回填土石方598207.93 m3 ，碾压面积53941.1m2，防护沟渠5条1350.52米</t>
  </si>
  <si>
    <t>元谋县工业园区小雷宰片区</t>
  </si>
  <si>
    <t>三产类项目3个</t>
  </si>
  <si>
    <t>经贸物流项目1个</t>
  </si>
  <si>
    <t>南华县腾龙物流有限公司农村电子商务物流配送体系建设项目</t>
  </si>
  <si>
    <t>项目总建筑面积16000平方米。其中：营业办公楼2500平方米，仓储库房9000平方米。冷藏区1500平方米。货物分选、加工、包装车间3000平方米，停车场1500平方米，硬化道路3600平方米，绿化面积2500平方米；购置叉车2辆，运输车辆15辆，以及其他汽车修理设施等</t>
  </si>
  <si>
    <t>州商务局</t>
  </si>
  <si>
    <t>综合旅游项目2个</t>
  </si>
  <si>
    <t>大姚县K庄园开发项目</t>
  </si>
  <si>
    <t xml:space="preserve">建设集生产销售、科普示范、旅游观光、休闲娱乐、文化体验、餐饮住宿等为一体的现代景观生态庄园 </t>
  </si>
  <si>
    <t>州旅发委</t>
  </si>
  <si>
    <t>大姚县西河森林运动公园</t>
  </si>
  <si>
    <t>项目用地2.4万平方米，绿化面积1.27万平方米，建设篮球场、五人制足球场、网球场、门球场、漫步道、景亭、公厕、虹桥及景观照明等。</t>
  </si>
  <si>
    <t>房地产项目18个</t>
  </si>
  <si>
    <t>楚雄市东城印象住宅小区建设项目</t>
  </si>
  <si>
    <t>项目占地149.16亩，建设住宅商业用房101409平方米。</t>
  </si>
  <si>
    <t>楚雄市格林天城住宅小区建设项目</t>
  </si>
  <si>
    <t>项目占地100亩，分二期建设，总建筑面积136112平米，主要建设住宅740套，商铺89套，地下车库288个，人防车库95个，幼儿园一所。</t>
  </si>
  <si>
    <t>2017.11</t>
  </si>
  <si>
    <t>楚雄市学府·壹号住宅小区建设项目</t>
  </si>
  <si>
    <t>占地面积27.6亩，建筑面积6.9万平方米。</t>
  </si>
  <si>
    <t>2017.10</t>
  </si>
  <si>
    <t>楚雄市恒浩·新空间住宅小区建设项目</t>
  </si>
  <si>
    <t>占地面积14亩，建筑面积2.8万平方米。</t>
  </si>
  <si>
    <t>茶花谷国际社区·香槟郡住宅小区建设项目</t>
  </si>
  <si>
    <t>占地面积324亩，建筑面积39万平方米。</t>
  </si>
  <si>
    <t>楚雄市海誉蓝天·锦程住宅小区建设项目</t>
  </si>
  <si>
    <t>占地面积4.5亩，建筑面积1.1万平方米。</t>
  </si>
  <si>
    <t xml:space="preserve">牟定县时代龙庭二期建设项目  </t>
  </si>
  <si>
    <t>用地64.18亩，建设面积69000平方米。</t>
  </si>
  <si>
    <t>化湖</t>
  </si>
  <si>
    <t>南华县镇南古城建设项目</t>
  </si>
  <si>
    <t>项目规划用地59136平方米,总建筑面积63540平方米，建设商品房269套39874平方米,商业用房19549平方米,配套用房307平方米</t>
  </si>
  <si>
    <t>南华县瑞特国际二期建设项目</t>
  </si>
  <si>
    <t>项目规划用地89030平方米,总建筑面积220000平方米，建设商品房1600套190000平方米,商业用房30000平方米,配套用房500平方米</t>
  </si>
  <si>
    <t>姚安县城农业局片区综合体开发建设项目</t>
  </si>
  <si>
    <t>规划用地面积约24亩，总建筑面积40537.7平方米。</t>
  </si>
  <si>
    <t>栋川镇荷城南路</t>
  </si>
  <si>
    <t>姚安县住建局
姚安县时兴房地产有限公司</t>
  </si>
  <si>
    <t>姚安县2016年人居环境改善和环境综合整治项目</t>
  </si>
  <si>
    <t>实施姚安县9个乡镇集镇基础设施改善、一水两污项目建设、开展重点中心村农村环境综合整治。</t>
  </si>
  <si>
    <t>各乡镇</t>
  </si>
  <si>
    <t>姚安县住建局</t>
  </si>
  <si>
    <t>大姚县东城明珠房地产开发项目</t>
  </si>
  <si>
    <t>项目用地77.02亩，规划建设26幢共562户，建筑面积125328.94平方米</t>
  </si>
  <si>
    <t>大姚县金碧梦苑房地产开发项目</t>
  </si>
  <si>
    <t>项目用地30430平方米， 规划建1229户，建筑面积179690.96平方米</t>
  </si>
  <si>
    <t>大姚县城东一号房地产开发项目</t>
  </si>
  <si>
    <t>项目用地54.98亩，规划建筑11幢共988户，建筑总面积138853.44平方米</t>
  </si>
  <si>
    <t>大姚县原蜻蛉市场老建设局棚户区改造</t>
  </si>
  <si>
    <t>项目用地面积23.5亩，总建筑面积75524㎡，规划建7幢，建住宅242户</t>
  </si>
  <si>
    <t>大姚县西河印象房地产开发项目</t>
  </si>
  <si>
    <t>项目用地96亩，建筑100幢，建筑面积51223平方米</t>
  </si>
  <si>
    <t>大姚县金碧农贸市场及市政道路建设项目</t>
  </si>
  <si>
    <t>占地14亩农贸市场综合开发项目及市政道路建设项目</t>
  </si>
  <si>
    <t xml:space="preserve">大姚县永盛新城房地产开发项目
</t>
  </si>
  <si>
    <t>项目用地面积188亩，规划建筑940套，总建筑面积215705平方米。</t>
  </si>
  <si>
    <t>2012-2017</t>
  </si>
  <si>
    <t>四</t>
  </si>
  <si>
    <t>其他项目16个</t>
  </si>
  <si>
    <t>市公安局业务技术用房建设项目</t>
  </si>
  <si>
    <t>占地面积54亩，新建业务技术用房及配套设施1.4万平方米。</t>
  </si>
  <si>
    <t>牟定县凤屯牌坊、江坡民乐等4个村土地整治项目</t>
  </si>
  <si>
    <t>在凤屯镇牌坊、龙丰、田丰；江坡镇民乐村委会范围内开展土地整治：1、平整土地709公顷，2、灌溉与排水工程，3、田间道路工程，4、生态防护与环境保持工程。</t>
  </si>
  <si>
    <t>凤屯镇牌坊、龙丰、田丰、江坡镇民乐村委会</t>
  </si>
  <si>
    <t>牟定县农村危房改造和抗震安居工程建设项目</t>
  </si>
  <si>
    <t>实施农村危房改造3120户。</t>
  </si>
  <si>
    <t>2016年农村危房改造和抗震安居工程</t>
  </si>
  <si>
    <t>实施3460户农村危房改造。</t>
  </si>
  <si>
    <t>姚安县</t>
  </si>
  <si>
    <t>南华健达机动车驾驶培训建设项目</t>
  </si>
  <si>
    <t>新建一所二级综合机动车驾驶培训学校。其中：新建教学及场内道路、科目二、三训练场地、停车场及2100平方米的办公楼一幢；购置小型（C1）标准教练车60辆、中型（B1）标准教练车20辆、驾驶模拟机8台汽车维修设施设备等</t>
  </si>
  <si>
    <t>双柏县大庄镇麻栗树村委会果合么村省级示范村建设项目</t>
  </si>
  <si>
    <t xml:space="preserve"> 该项目用地共 233.84 亩，其中建设用地面积122.94 亩,81959㎡。一期建设项目：（1）完成A(228㎡)、B(145㎡)、C(156㎡)户型105户民居房、廉租房2户42.5㎡、文化活动室480㎡、公厕2座39.85㎡、垃圾收集房3座22.5㎡、高位水池1座300m³、供水管2km、4米道路长401米、3米道路171米、1.5米道路380米、污水处理设施1套。（2）行道树100珠、路灯20盏、电力电信700米、变压器1台、消毒设备1套、供水管2000米等基础设施工程。</t>
  </si>
  <si>
    <t>麻栗树村委会果合么村</t>
  </si>
  <si>
    <t>双柏县大庄镇扶贫开发整乡推进项目</t>
  </si>
  <si>
    <t>道路硬化113261平方米，混凝土路面3条52.6公里，新建公路桥2座长117米；小(二)型水库除险加固4座。除险加固小坝塘18件，新建取水坝4座，改造3座，三面光沟渠16件45.72公里。人畜饮水水池17个，实施烟田水窖1000个；新建人畜饮水42件架设管路109.00公里。中低产田改造9303.7亩，土地整治10971.6亩，建设移动通讯网络基站6个，互联网宽带工程7件，互联网基站1个；安居工程：扶贫安居房建设301户20480平方米；危险房改造265户21200平方米。危险房改造提升150户12000平方米。</t>
  </si>
  <si>
    <t>大庄镇</t>
  </si>
  <si>
    <t>州扶贫办</t>
  </si>
  <si>
    <t>南华县马街镇整乡推进建设项目</t>
  </si>
  <si>
    <t>产业发展、基础设施、安居工程、素质提高、社会事业、生态环境保护等</t>
  </si>
  <si>
    <t>南华县马街镇</t>
  </si>
  <si>
    <t>南华县2016年易地扶贫搬迁建设项目</t>
  </si>
  <si>
    <t>搬迁1713户，6439人。建设安居房1713套，实施畜饮水工程、通路工程、通电工程、场地平整、排污系统、信息系统公共服务设施、畜厩建设等</t>
  </si>
  <si>
    <t>南华县10乡镇</t>
  </si>
  <si>
    <t>永仁县永兴乡扶贫整乡推进项目</t>
  </si>
  <si>
    <t>乡村道路建设120.1公里，村内道路硬化38.31公里，五小水利3件，饮水管道28.57公里，产业发展35700亩，安居房建设216户，养殖大牲畜21556头，科技培训600人次，创建脱贫致富党支部51个</t>
  </si>
  <si>
    <t>2016-2018</t>
  </si>
  <si>
    <t>永仁县永兴乡</t>
  </si>
  <si>
    <t>双柏县安龙堡乡洒树依、说全村民居及基础设施建设项目</t>
  </si>
  <si>
    <t>农村危房改造统建点建设。</t>
  </si>
  <si>
    <t>双柏县安龙堡乡</t>
  </si>
  <si>
    <t>牟定县一事一议财政奖补项目</t>
  </si>
  <si>
    <t>计划实施村间道路硬化及村级文化室建设项目50个。</t>
  </si>
  <si>
    <t>全县7乡镇</t>
  </si>
  <si>
    <t>（牟定县腐乳产业升级关键技术研发及集成应用项目）云南省科技党政一把手项目</t>
  </si>
  <si>
    <t>突破腐乳产业6项技术；建立菌种库1个；申请专利7件，其中，发明专利3件，实用新型专利4件。</t>
  </si>
  <si>
    <t>州科技局</t>
  </si>
  <si>
    <t>牟定县共和镇新甸等5个村土地整治项目</t>
  </si>
  <si>
    <t>在共和镇华星、新甸、际盛及周山、龙池村委会，主要建设：土地平整面积559.49公顷；农田水利工程；田间道路工程。</t>
  </si>
  <si>
    <t>牟定县凤屯镇、江坡镇</t>
  </si>
  <si>
    <t>楚雄州2017年“四个一百”重点建设项目计划表（在建）</t>
  </si>
  <si>
    <t>开工时间</t>
  </si>
  <si>
    <t>基础设施项目42个</t>
  </si>
  <si>
    <t>综合交通项目12个</t>
  </si>
  <si>
    <t>楚南一级公路建设项目</t>
  </si>
  <si>
    <t>新建一级公路双向六车道54.92公里（楚雄市境内41.46公里</t>
  </si>
  <si>
    <t>2013-2018</t>
  </si>
  <si>
    <t>楚雄州楚雄市南华县</t>
  </si>
  <si>
    <t>双柏县国道227线双柏至新平水塘公路改建工程</t>
  </si>
  <si>
    <t>90.8公里路基路面工程</t>
  </si>
  <si>
    <t>妥甸镇大麦地镇 、爱尼山乡</t>
  </si>
  <si>
    <t>楚永高速公路楚雄至大姚段建设项目</t>
  </si>
  <si>
    <t>建设高速公路87.7公里,牟定县境内长36公里。</t>
  </si>
  <si>
    <t>2016－2020</t>
  </si>
  <si>
    <t>牟定县</t>
  </si>
  <si>
    <t>南华县G320线牛凤龙至天申堂段改建工程</t>
  </si>
  <si>
    <t>对60公里二级公路进行提升改造</t>
  </si>
  <si>
    <t>南华县龙川镇
沙桥镇</t>
  </si>
  <si>
    <t>姚安县光禄景区旅游连接线建设项目</t>
  </si>
  <si>
    <t>15.53公里旅游公路路基路面及附属工程</t>
  </si>
  <si>
    <t>姚安县栋川镇、光禄镇</t>
  </si>
  <si>
    <t>姚安县交运局</t>
  </si>
  <si>
    <t>武易高速公路武定连接线</t>
  </si>
  <si>
    <t>路线长12.084公里（武定连接线长10.245公里，九厂支线长1.839公里），设计时速40km/h,路基宽12米。</t>
  </si>
  <si>
    <t>S227线元谋凤仪村至京昆高速元谋收费站公路一期</t>
  </si>
  <si>
    <t>1、一期项目建设规模为1.6公里，其中：23米宽正线1.434公里，连接线0.166公里，设计速度60公里/小时，路基宽度23米。2、增项工程道路长1600.538米。增加建设4米宽中央绿化带，增加2X2米绿化隔离带。2X3.5米非机动车道、2X5米人行道、红线宽度48米，设平交环岛一个，增加雨污管道及市政管线，照明及绿化工程</t>
  </si>
  <si>
    <t>云南红色旅游公路楚雄州元谋县G5京昆高速至龙街段工程</t>
  </si>
  <si>
    <t>项目起于G5 京昆高速土林立交收费站出口1.2公里、接国道G108线K3163+250 ，经过元谋县工业聚集区、江边乡丙大浪村、启宪小学，于K22+865到达路线止点落水洞，公路建设里程13.345公里。本项目按二级公路标准设计，设计速度60公里/小时，路基宽10米</t>
  </si>
  <si>
    <t>江边乡、黄瓜园镇</t>
  </si>
  <si>
    <t>武定至易门高速公路</t>
  </si>
  <si>
    <t>建设高速公路54公里</t>
  </si>
  <si>
    <t>2015-2019</t>
  </si>
  <si>
    <t>建设三级公路186公里</t>
  </si>
  <si>
    <t>320国道改造安丰营至一平浪段路基路面改建项目</t>
  </si>
  <si>
    <t>改建一级公路64.4公里，二级公路138.9公里，三级公路41.6公里</t>
  </si>
  <si>
    <t>水利项目12个</t>
  </si>
  <si>
    <t>南华县小箐河水库工程</t>
  </si>
  <si>
    <t>水库枢纽工程、羊草河引洪枢纽工程、引洪渠系工程及输水工程组成。其中水库枢纽工程由大坝、溢洪道和导流输水隧洞组成</t>
  </si>
  <si>
    <t>2016-2019</t>
  </si>
  <si>
    <t>建设大坝、溢洪道、输水导流隧洞和配套输水干渠（管）58.537公里。大坝坝型为混凝土面板堆石坝，最大坝高95米,水库总库容为2381万立方米，为新建中型水库</t>
  </si>
  <si>
    <t>武定县仁和中型水库</t>
  </si>
  <si>
    <t>主要建设内容为拦河坝、溢洪道、输水隧道、引水隧洞、分水闸、灌区配套输水等。总库容1228.81万立方米，兴利库容951.37万立方米，渠道长30km，设计引水流量0.834m³/s，年新增供水量981.8万m³，新增和恢复灌溉面积1.73万亩。</t>
  </si>
  <si>
    <t>2014-2018</t>
  </si>
  <si>
    <t>武定县猫街镇</t>
  </si>
  <si>
    <t>南华县草甸发水库</t>
  </si>
  <si>
    <t>新建拦河坝、溢洪道、导流输水隧洞、输水渠系等。坝高35.5m,总库容620.41万m³。</t>
  </si>
  <si>
    <t>大姚县河底水库</t>
  </si>
  <si>
    <t>新建拦河坝、输泄水建筑物。总库容255.55万m3。</t>
  </si>
  <si>
    <t>大姚县</t>
  </si>
  <si>
    <t>元谋县依洒水库</t>
  </si>
  <si>
    <t>新建拦河坝、溢洪道、导流输水隧洞、输水渠系等。坝高45.4m,总库容296.9万m³。</t>
  </si>
  <si>
    <t>双柏县平掌河水库</t>
  </si>
  <si>
    <t>新建拦河坝、输泄水建筑物。总库容119.28万m3。</t>
  </si>
  <si>
    <t>永仁县拉里么水库</t>
  </si>
  <si>
    <t>新建埋石混凝土重力坝、溢流堰、输水放空管道、输水灌溉管(渠)，坝高57.2m,总库容317.32万m³。</t>
  </si>
  <si>
    <t>武定县土瓜地水库</t>
  </si>
  <si>
    <t>大坝加高，新建输泄水建筑物。总库容118.1万m3。</t>
  </si>
  <si>
    <t>武定县</t>
  </si>
  <si>
    <t>元谋11.4万亩高效节水灌溉工程</t>
  </si>
  <si>
    <t>建设5万亩高效节水项目</t>
  </si>
  <si>
    <t>2016—2017</t>
  </si>
  <si>
    <t>楚雄市响水箐小（一）型水库建设项目</t>
  </si>
  <si>
    <t>新建小（一）型水库一座，总库容150.80万立方米，配套输水管道12.76公里。</t>
  </si>
  <si>
    <t>双柏县施家河水库工程</t>
  </si>
  <si>
    <t>工程为小(一)型，主要建设内容是新建大坝、导流输水隧洞、溢洪道工程、灌溉输水渠道、进库公路工程、房屋建筑工程、水土保持等工程。水库大坝为粘土心墙风料坝，坝高35.5米，总库容620.41万立方米。</t>
  </si>
  <si>
    <t>双柏县妥甸镇</t>
  </si>
  <si>
    <t>城市建设项目8个</t>
  </si>
  <si>
    <t>亚行贷款楚雄市城市道路及附属设施建设工程项目；  亚行贷款楚雄市龙川江河道综合治理工程项目</t>
  </si>
  <si>
    <t>道路项目：① 新建10号、11号、17号、49号4条长9.033km的城市道路及附属设施，以及智能交通设施设备等；②市政固废管理设施设备等③机构能力建设等。    河道项目：① 楚雄青山嘴水库至城区现有堤岸约9.377km的河道进行综合治理；②完善防洪预警系统；③机构能力建设等。</t>
  </si>
  <si>
    <t>2014－2018</t>
  </si>
  <si>
    <t>鹿城镇、东瓜镇</t>
  </si>
  <si>
    <t>州亚行办</t>
  </si>
  <si>
    <t>亚行贷款武定县城市道路与河道综合治理工程项目</t>
  </si>
  <si>
    <t>①新建8条总长9.404km市政道路及附属配套设施及；②1个雨水管理池；③乌龙河城区段2.586km防洪综合治理及防洪预警；④环卫设施购置；⑤机构能力建设等。</t>
  </si>
  <si>
    <t>亚行贷款禄丰县城市道路与河道综合治理工程项目</t>
  </si>
  <si>
    <t>①新建约7.5km的城市道路及附属设施；②东河及西河综合治理及洪水预警；③固废管理及环卫设备购置；④1个雨水管理池；⑤机构能力建设等。</t>
  </si>
  <si>
    <t>2016.3-2018</t>
  </si>
  <si>
    <t>禄丰县金山镇</t>
  </si>
  <si>
    <t>楚雄市城市公共停车场建设项目</t>
  </si>
  <si>
    <t>占地面积182.7亩，建设33个停车场50253个停车位。</t>
  </si>
  <si>
    <t>南华县城市基础设施建设项目</t>
  </si>
  <si>
    <t>河道治理9.25公里及河道水体景观建设，新建城市路网18条，高速公路及铁路跨线桥梁1座长1400米、宽32米</t>
  </si>
  <si>
    <t>2015-2020</t>
  </si>
  <si>
    <t>南华县地下综合管网建设项目</t>
  </si>
  <si>
    <t>建设县城道路地下通信、电力、供排水系统综合管网</t>
  </si>
  <si>
    <t>2016-2030</t>
  </si>
  <si>
    <t>武定县旧城改造狮山大道二期房地产开发、市政广场及地下停车场建设项目</t>
  </si>
  <si>
    <t>规划用地8.9公顷，开发房地产20.97万平方米，改扩建市政道路788.3米，建市政广场6900平方米、地下停车场13000平方米。</t>
  </si>
  <si>
    <t>元谋县龙川江滨江休闲绿色长廊工程</t>
  </si>
  <si>
    <t>项目占地面积1466190平方米，主要建设内容为：景观水系（人工湖）、绿化、广场、步行栈道及配套建筑等</t>
  </si>
  <si>
    <t>2016－2018</t>
  </si>
  <si>
    <t xml:space="preserve">楚雄州元谋县 </t>
  </si>
  <si>
    <t>其他项目10个</t>
  </si>
  <si>
    <t>楚雄市2016-2017年棚户区改造建设项目</t>
  </si>
  <si>
    <t>拆迁1721户，拆迁面积 29.41万平方米，货币化安置</t>
  </si>
  <si>
    <t>双柏县2016年城市棚户区改造建设项目</t>
  </si>
  <si>
    <t>改造城市棚户区881户，采取拆迁重建和城镇旧宅区环境综合整治的方式进行改造，户均改造面积110平方米，总改造建筑面积约98199平方米及配套基础设施。</t>
  </si>
  <si>
    <t>牟定县城市棚户区改造项目</t>
  </si>
  <si>
    <t>总建筑面积27.76万平方米，改造棚户区1895户。</t>
  </si>
  <si>
    <t>共和镇老城区</t>
  </si>
  <si>
    <t>南华县2015年城市棚户区改造项目</t>
  </si>
  <si>
    <t>总建筑面积78.16万平方米，改造棚户区住户2038户</t>
  </si>
  <si>
    <t>2015-
2018</t>
  </si>
  <si>
    <t>姚安县2016年棚户区改造项目</t>
  </si>
  <si>
    <t>城市棚户区改造500套。</t>
  </si>
  <si>
    <t>大姚县武装部片区棚户区改造项目</t>
  </si>
  <si>
    <t>占地面积126.88亩，改造总户数1009户，总改造面积97980平方米，其中：住宅拆迁面积77508.35平方米，其它拆迁建筑面积20471.65平方米，户均住宅拆迁面积76.82平方米，全部为货币化安置。</t>
  </si>
  <si>
    <t>对县城东南片区642户棚户区进行拆除安置，改造县城西片区180户进行拆除重建，对县城南片区696户进行改扩建</t>
  </si>
  <si>
    <t>2016—2019</t>
  </si>
  <si>
    <t>禄丰城市棚户区一期改造项目</t>
  </si>
  <si>
    <t>改造户数1164户，总建筑面积99141.81平方米。</t>
  </si>
  <si>
    <t>楚雄州禄丰县</t>
  </si>
  <si>
    <t>大姚县永丰湖片区综合开发项目</t>
  </si>
  <si>
    <t>6平方公里水体开发、旅游基础设施、路网建设10公里及一、二、三产融合开发、梅溪示范村建设等；并在永丰湖片区内建设一所县级高完中</t>
  </si>
  <si>
    <t>武定县贫困地区农村基础设施建设项目</t>
  </si>
  <si>
    <t>元谋县水务局</t>
  </si>
  <si>
    <t>实施全县11个乡镇农村道路建设、安全饮水、通电工程、环境整治等基础设施建设。</t>
  </si>
  <si>
    <t>武定县11个乡镇</t>
  </si>
  <si>
    <t>基本公共教育服务保障工程</t>
  </si>
  <si>
    <t>楚雄州2016年第二批全面改善贫困地区义务教育薄弱学校基本办学条件建设项目</t>
  </si>
  <si>
    <t>新建、改扩建中小学校舍建设17979平方米及教学设备购置</t>
  </si>
  <si>
    <t>楚雄州2016年第二批中小学校舍维修改造长效机制建设项目</t>
  </si>
  <si>
    <t>新建、改扩建中小学校舍建设24371平方米及教学设备购置</t>
  </si>
  <si>
    <t>楚雄州2016年第三批全面改善贫困地区义务教育薄弱学校基本办学条件建设项目</t>
  </si>
  <si>
    <t>新建、改扩建中小学校舍建设52414平方米及教学设备购置</t>
  </si>
  <si>
    <t>2016-2016</t>
  </si>
  <si>
    <t>双柏县民族文化体育中心建设项目</t>
  </si>
  <si>
    <t>建设内容含双柏县综合体育馆、传习馆、公共体育场、老年人文体活动中心、游泳馆、民族传统体育训练基地及辅助配套设施等项目，项目总投资3.76亿元，占地面积124.92亩，建筑面积39076.64平方米（分三期建设）。</t>
  </si>
  <si>
    <t>2016-2020</t>
  </si>
  <si>
    <t>州文体局</t>
  </si>
  <si>
    <t>大姚县职业教育中心大中型汽车检测与维修中心建设项目</t>
  </si>
  <si>
    <t>项目总占地面积50亩，总建筑面积15380平方米，建设大姚县职业教育中心大中型汽车检测与维修中心厂房及公共活动用房等综合配套设施，绿化、美化及相关附属设施。</t>
  </si>
  <si>
    <t>新建集野生菌研发及加工基地、信息交易中心、物流配送、科技研发等内容的新型产城融合区</t>
  </si>
  <si>
    <t>完成可研并通过审批，争取开工建设</t>
  </si>
  <si>
    <t>中国.南华野生菌产业园建设项目</t>
  </si>
  <si>
    <t>2017-
2025</t>
  </si>
  <si>
    <t>南华野生菌
产业园</t>
  </si>
  <si>
    <t>南华县经信局</t>
  </si>
  <si>
    <t>城市建设项目15个</t>
  </si>
  <si>
    <t>基础设施项目54个</t>
  </si>
  <si>
    <t>南华县哀牢山国家公园</t>
  </si>
  <si>
    <t>成立哀牢山国家公园,开发建设成为集科学研究、森林旅游、候鸟观光、文化体验、避暑度假、登山、探险、露营、休闲于一体的生态旅游区</t>
  </si>
  <si>
    <t>2018
-2025</t>
  </si>
  <si>
    <t>南华县各乡镇</t>
  </si>
  <si>
    <t>完成可研编制</t>
  </si>
  <si>
    <t>南华县广电旅游局</t>
  </si>
  <si>
    <t>工业类项目17个</t>
  </si>
  <si>
    <t>二产类项目17个</t>
  </si>
  <si>
    <t>经贸物流项目3个</t>
  </si>
  <si>
    <t>元谋县养老服务中心建设项目</t>
  </si>
  <si>
    <t>总占地面积45亩，6.5万平方米，共设置床位1300张</t>
  </si>
  <si>
    <t>州民政局</t>
  </si>
  <si>
    <t>牟定县社会养老服务中心建设项目</t>
  </si>
  <si>
    <t>占地150亩，新建老年公占地150亩，新建老年公寓，具有医疗保健、中心超市、老年活动中心、老年学校等功能。</t>
  </si>
  <si>
    <t>元双公路县城过境段红坡头东侧</t>
  </si>
  <si>
    <t>大姚县中医院建设项目</t>
  </si>
  <si>
    <t>新建业务用房11000平方米</t>
  </si>
  <si>
    <t>州卫计委</t>
  </si>
  <si>
    <t>楚雄州人民医院南路门诊综合楼建设项目</t>
  </si>
  <si>
    <t>新建门诊综合楼22400平方米</t>
  </si>
  <si>
    <t>产业发展类项目41个</t>
  </si>
  <si>
    <t>一产类项目10个</t>
  </si>
  <si>
    <t>楚雄州盛祥商贸有限公司高原特色农业产业化项目</t>
  </si>
  <si>
    <t>项目选址于紫溪镇，总用地面积3050亩，建设年产速冻冷藏野生食用菌165吨，加工野生菌干片120吨、大米1120吨、榨油240吨、优质稻种1230吨。</t>
  </si>
  <si>
    <t>2015－2018</t>
  </si>
  <si>
    <t>楚雄市云南楚源种业有限责任公司云南高原粳稻产业化建设项目</t>
  </si>
  <si>
    <t>项目占地144.2亩，新建科研实验基地、优质良种繁育中心、优质米生产加工厂等。良种生产能力可达到1万吨/年，粮食作物精深加工10万吨/年等。</t>
  </si>
  <si>
    <t>2016－2019</t>
  </si>
  <si>
    <t>园区建设总用地面积5000亩，新建一个无公害蔬菜、水果新品种研发、特色种植、加工、物流、电子商务、观光休闲为一体的现代农业科技示范园区。其中：第一期2016年700亩，第二期2017年2000亩，第三期2018年2300亩。</t>
  </si>
  <si>
    <t>大姚县六苴镇万头生猪养殖项目</t>
  </si>
  <si>
    <t>六苴镇教顶山新建年出栏万头生猪、万只羊养殖场一个</t>
  </si>
  <si>
    <t>大姚县六苴镇</t>
  </si>
  <si>
    <t>大姚县生猪养殖基地建设项目</t>
  </si>
  <si>
    <t>在全县12个乡镇新建标准化生猪养殖场12个，面积36000平方米</t>
  </si>
  <si>
    <t>大姚县12个乡镇</t>
  </si>
  <si>
    <t>高桥镇万亩蔬菜种植项目</t>
  </si>
  <si>
    <t>建设10000平方米冷库和物流配套设施，新建泡沫箱厂100亩，新建漂浮种苗厂200亩，新建高标准钢架大棚1万亩</t>
  </si>
  <si>
    <t>武定县高桥镇</t>
  </si>
  <si>
    <t>种植总面积5万亩青花椒。其中，普妈村委会只扎峨村、大普妈村、龙打坝村、木杵郎小计1.5万亩；木章郎村委会海资山1万亩；干海资村委会小干海子1万亩；大庄社区马街子0.5万亩；其他10个村委会1万亩。</t>
  </si>
  <si>
    <t>双柏县绿汁江生态葡萄庄园建设项目</t>
  </si>
  <si>
    <t>生态葡萄庄园、厂房、冷库等建设。</t>
  </si>
  <si>
    <t>南华奇济康农业科技开发有限公司花椒庄园建设项目</t>
  </si>
  <si>
    <t>完成花菽种植1000亩管护及文化博览园、博物馆等设施</t>
  </si>
  <si>
    <t>永仁县3万亩芒果“三产融合”产业园建设项目</t>
  </si>
  <si>
    <t>在永定镇云龙片区种植芒果2万亩及完善基础设施</t>
  </si>
  <si>
    <t xml:space="preserve"> 二产类项目13个</t>
  </si>
  <si>
    <t>能源类项目1个</t>
  </si>
  <si>
    <t>220千伏苍岭（东南新城)输变电工程</t>
  </si>
  <si>
    <t>220千伏输变电工程建设。</t>
  </si>
  <si>
    <t>2017-2018</t>
  </si>
  <si>
    <t>楚雄市、禄丰县</t>
  </si>
  <si>
    <t>工业类项目12个</t>
  </si>
  <si>
    <t>楚雄志达新型建材公司加气混凝土砌块建设项目</t>
  </si>
  <si>
    <t>占地面积60亩，新建年产50万立方米加气混凝土砌块生产线及配套设施</t>
  </si>
  <si>
    <t>楚雄工业园富民工业区</t>
  </si>
  <si>
    <t>楚雄尚红彩印有限公司年产纸制包装品1000万平方米技术改造项目</t>
  </si>
  <si>
    <t>新征地30亩，新建厂房、仓库、产品研发及展示中心，建设6条包装印刷生产线，形成年产纸制包装品1000万平方米、印刷品239百令的生产能力</t>
  </si>
  <si>
    <t>富民生物产业加工基地基础设施建设项目</t>
  </si>
  <si>
    <t>规划占地面积1462.8亩，建设园区水、电、路及相关附属设施，引进生物产业类企业入驻生产</t>
  </si>
  <si>
    <t>云南德动汽车制造有限公司年产20万辆纯电动乘用车制造项目</t>
  </si>
  <si>
    <t>项目选址于楚雄经济开发区桃园冶金化工片区，总占地面积约1000亩，计划总投资50亿元，分两期建设。一期项目计划投资25亿元，占地面积537.87亩，总建筑面积181240平方米，固定资产总投资200480万元，主要建设年产纯电动乘用车10万辆及相关配套设施，建设期为18个月。二期项目计划投资25亿元，主要建设年产10万辆新能源客货车、观光车、环卫车、农用车、路面综合养护车、铝合金翼开启式厢式运输车等新型纯电动汽车生产线及相关配套设施</t>
  </si>
  <si>
    <t>开发区桃园冶金化工区</t>
  </si>
  <si>
    <t>云南延寿堂制药楚雄生产基地建设项目</t>
  </si>
  <si>
    <t>选址于庄甸医药园区，一期主要建设中药前处理及提取生产线；胶囊、片剂生产线；颗粒剂生产线；头孢粉针生产线；冻干粉针生产线等及相应的配套仓库。二期主要建设口服液生产线；水针生产线；大容量注射液生产线；原料合成生产线；保健食品生产线等</t>
  </si>
  <si>
    <t>庄甸天然药物产业区</t>
  </si>
  <si>
    <t>楚雄滇中有色公司年产12万吨阳极铜配套30万吨硫酸填平补齐技改项目</t>
  </si>
  <si>
    <t>实施年产12万吨阳极铜配套30万吨硫酸填平补齐技改项目，产能从目前的年产7万吨阳极铜、20万吨硫酸扩大到12万吨阳极铜（含10万吨粗铜）、30万吨硫酸</t>
  </si>
  <si>
    <t>桃园冶金化工片区</t>
  </si>
  <si>
    <t>云南瑞药金方现代中药有限公司中药破壁饮片产业化项目</t>
  </si>
  <si>
    <t>项目选址于楚雄开发区庄甸天然药物产业片区，面积约40亩,计划总投资2亿元，其中固定资产投资每亩不低于100万元，主要建设中草药植物原料提取、固体制剂、中药饮片生产线，新型中药饮片（中药超微饮片、中药超微配方颗粒）生产线，食品、保健食品、化妆品生产线及其配套设施</t>
  </si>
  <si>
    <t>开发区庄甸天然药物产业片区</t>
  </si>
  <si>
    <t>云南龙发制药建设项目</t>
  </si>
  <si>
    <t>占地面积147.5亩，主要建设符合GMP标准的制药生产基地，生产液体（固体）制剂、中药饮片、土特产、食品、保健食品、茶叶、化妆品生产线、工业旅游及配套设施</t>
  </si>
  <si>
    <t>牟定县工业开发投资有限公司牟定县工业园区基础设施建设项目</t>
  </si>
  <si>
    <t>建设牟定工业园区新桥片区主干道3656.49米×米；黄龙山片区主干道2418.83米×20米；戌街片区主干道1117.12米×14米；新桥片区建设一座污水处理厂，日处理污水1.2万立方米，日供水1万立方米。并建设以片区相配套的消防、排水、亮化、绿化、供配电、强弱电等配套基础设施</t>
  </si>
  <si>
    <t>云南中信塑木产业园项目</t>
  </si>
  <si>
    <t>扩大塑木产能到10万吨，建年产15万m塑木轻钢集成民居生产线，配套建5个木粉加工厂，建年培训800人的塑木安装培训基地1个、其它相关的建筑工程、辅助设施建设及购置相应的机器设备。</t>
  </si>
  <si>
    <t>2017-2019</t>
  </si>
  <si>
    <t>老高坝工业园区</t>
  </si>
  <si>
    <t>大姚五彩新型墙材有限公司年产2亿块（折标砖）生产线建设项目</t>
  </si>
  <si>
    <t>年产2亿块（折标砖）生产线建设</t>
  </si>
  <si>
    <t>云南楚丰新材料集团有限公司</t>
  </si>
  <si>
    <t>年产500万件精密器械注射成形项目搬迁及提质增量改造项目</t>
  </si>
  <si>
    <t>三产类项目8个</t>
  </si>
  <si>
    <t>经贸物流项目4个</t>
  </si>
  <si>
    <t>楚雄市西南（楚雄）义乌商品博览城建设项目</t>
  </si>
  <si>
    <t>总建筑面积45万平方米，建设旅游用品、电子数码、日用百货、五金机电、轻工产品、大型超市、电子商务商业配套等综合性专业市场。</t>
  </si>
  <si>
    <t>2015—2018</t>
  </si>
  <si>
    <t>楚雄市西南建材之家建材市场建设项目</t>
  </si>
  <si>
    <t>占地面积193.59亩，建筑面积11万平方米。</t>
  </si>
  <si>
    <t>2014.9</t>
  </si>
  <si>
    <t>楚雄市滇中大商汇建设项目</t>
  </si>
  <si>
    <t>占地面积3611亩，建筑面积376.7万平方米。</t>
  </si>
  <si>
    <t>2013.9</t>
  </si>
  <si>
    <t>大姚县电子商务建设项目</t>
  </si>
  <si>
    <t>在县城建设大姚县电子商务创业孵化园区，在乡镇和村建设电子商务服务站</t>
  </si>
  <si>
    <t>综合旅游项目4个</t>
  </si>
  <si>
    <t>楚雄大紫溪山旅游区旅游基础设施建设项目</t>
  </si>
  <si>
    <t>以紫溪山改造提升、紫溪大道经济走廊建设为切入点，以“保护山顶、开发半山、发展山脚、融入城市” 为发展方向，促进大紫溪山旅游区与楚雄城区山城一体化发展。按照“一心两廊、三圈六区、两镇十村”总体布局，力争用10年左右时间，把大紫溪山旅游区建成集观光旅游、休闲度假、康体养生为一体的国家5A级旅游景区和国家级生态文化休闲度假旅游区。</t>
  </si>
  <si>
    <t>2016-2025</t>
  </si>
  <si>
    <t>禄丰县世界恐龙谷二期建设项目</t>
  </si>
  <si>
    <t>总建筑面积5.3万平方米，主要建设游乐型恐龙主题公园、休闲度假温泉酒店、地下停车场及配套设施等</t>
  </si>
  <si>
    <t>禄丰“凤凰谷”项目</t>
  </si>
  <si>
    <t>建设集示范种植、采摘、餐饮、住宿、休闲、娱乐为一体的现代农业观光休闲园</t>
  </si>
  <si>
    <t xml:space="preserve">元谋古人类历史文化旅游项目-东方猿人谷旅游基础设施建设项目 </t>
  </si>
  <si>
    <t>总用地面积27493亩,总建筑面积46400平方米，主要建设游客接待中心、景区干道、游道、停车场、旅游厕所等附属设施</t>
  </si>
  <si>
    <t>房地产项目10个</t>
  </si>
  <si>
    <t>楚雄碧桂园住宅小区建设项目</t>
  </si>
  <si>
    <t>项目占地面积98.86亩，建设27幢2-18层住宅小区144882平方米</t>
  </si>
  <si>
    <t>楚雄市汇东骏园房地产开发项目</t>
  </si>
  <si>
    <t>项目占地40亩，建设商住用房77108平方米。</t>
  </si>
  <si>
    <t>楚雄市金瑞小区房地产开发项目</t>
  </si>
  <si>
    <t>占地面积247亩，建筑面积17万平方米。</t>
  </si>
  <si>
    <t>楚雄市老车站片区旧城改建项目（七彩嘉园）</t>
  </si>
  <si>
    <t>占地面积26.07亩，建筑面积10.6万平方米。</t>
  </si>
  <si>
    <t>姚安县盛辉南城名都二期房地产开发项目</t>
  </si>
  <si>
    <t>规划用地面积59.12亩，总建筑面积112645.46平方米。</t>
  </si>
  <si>
    <t>姚安县盛辉房地产有限公司</t>
  </si>
  <si>
    <t>大姚县金碧财富中心房地产开发项目</t>
  </si>
  <si>
    <t>项目用地32.91亩，规划建设5幢296户，总建筑面积79229㎡</t>
  </si>
  <si>
    <t>禄丰洪博世纪广场</t>
  </si>
  <si>
    <t>商品房开发</t>
  </si>
  <si>
    <t>永仁县碧水云涧房地产开发项目</t>
  </si>
  <si>
    <t>房地产综合开发。</t>
  </si>
  <si>
    <t>永仁县永定镇</t>
  </si>
  <si>
    <t>禄丰县城市综合体建设项目</t>
  </si>
  <si>
    <t>水上乐园，星级酒店，动漫影城，民族风情街。</t>
  </si>
  <si>
    <t>武定县逸景华都房地产开发建设项目</t>
  </si>
  <si>
    <t>规划总用地面积4.52公顷(约67.8亩)，总建筑面积182220平方米。</t>
  </si>
  <si>
    <t>双柏县大庄镇特色农业观光旅游小镇</t>
  </si>
  <si>
    <t>楚雄志达新型建材公司</t>
  </si>
  <si>
    <t>楚雄尚红彩印有限公司</t>
  </si>
  <si>
    <t>市工投公司</t>
  </si>
  <si>
    <t>云南德动汽车制造有限公司</t>
  </si>
  <si>
    <t>云南延寿堂制药</t>
  </si>
  <si>
    <t>楚雄滇中有色公司</t>
  </si>
  <si>
    <t>云南瑞药金方现代中药有限公司</t>
  </si>
  <si>
    <t>云南龙发制药公司</t>
  </si>
  <si>
    <t xml:space="preserve">楚雄亿丰市场开发有限公司    </t>
  </si>
  <si>
    <t xml:space="preserve">楚雄市建材之家投资有限公司  </t>
  </si>
  <si>
    <t>云南伟光经贸（集团）有限公司</t>
  </si>
  <si>
    <t>楚雄、牟定、南华</t>
  </si>
  <si>
    <t>楚雄、牟定、南华水务局</t>
  </si>
  <si>
    <t>涉及县水务局</t>
  </si>
  <si>
    <t>云南建投集团</t>
  </si>
  <si>
    <t>楚雄州10县市</t>
  </si>
  <si>
    <t>楚雄州10县市教育局</t>
  </si>
  <si>
    <t>武定县工投公司</t>
  </si>
  <si>
    <t>武定县猫街镇人民政府</t>
  </si>
  <si>
    <t>禄丰县民政局</t>
  </si>
  <si>
    <t>武定县卫计局</t>
  </si>
  <si>
    <t>武定县经信局</t>
  </si>
  <si>
    <t>武定县文体广电旅游局</t>
  </si>
  <si>
    <t>武定县住建局</t>
  </si>
  <si>
    <t>建设3条集镇主干道49663.26m²；新建污水处理厂1座，排水管网16100m ；新建垃圾填埋场1座，垃圾中转站110 m²，垃圾房3个150 m²，公厕3个180 m²；改造仙鹤公园，建设文化活动广场3000 m²；建设集镇农贸市场5000 m²，公共停车场3500 m²；新建“三笙”文化传习所2500 m²，大庄文化大院维修保护；改造集镇特色民居356户；建设沙甸河大庄段河道漂流公园：旅游接待中心3500 m²、酒店5000 m²、停车场4000 m²、河道漂流4km；治理沙甸河河道长20km m；建设农产品物流中心：交易市场3000 m²、冷库3000 m²、管理服务中心2000 m²；农业产业综合开发工程：冬早蔬菜示范园区5500 亩（设5500 m²观光游客采摘体验区）、玫瑰华种植及加油加工基地5050亩、中草药种植基地5100亩、林果种植基地5200亩。</t>
  </si>
  <si>
    <t>2016-2021</t>
  </si>
  <si>
    <t>永仁县农村危房改造项目</t>
  </si>
  <si>
    <t>对3560户农户进行危房改造，其中：2016年改造1240户，2017年改造1140户，2018年改造1180户</t>
  </si>
  <si>
    <t>全县</t>
  </si>
  <si>
    <t xml:space="preserve">楚雄市2016年西舍路整乡推进项目 </t>
  </si>
  <si>
    <t>产业发展、基础设施、安居工程、素质提高、社会事业、生态环境保护与建设、组织建设七大项目建设。</t>
  </si>
  <si>
    <t>双柏县安龙堡乡扶贫整乡推进项目</t>
  </si>
  <si>
    <t>重点实施产业发展、村组道路、村内道路硬化、五小水利、人畜饮水，安居房建设、科技培训、基层党建等项目。</t>
  </si>
  <si>
    <t>永仁2016年易地扶贫搬迁</t>
  </si>
  <si>
    <t>计划转移安置406户1404人</t>
  </si>
  <si>
    <t>元谋县易地扶贫搬迁甘塘安置点综合开发项目</t>
  </si>
  <si>
    <t>安居房建设、公共基础设施建设、公共服务设施建设、临时进场水电路等</t>
  </si>
  <si>
    <t>2016.9-2018</t>
  </si>
  <si>
    <t>元谋县老城乡</t>
  </si>
  <si>
    <t>大姚县贫困村基础设施建设项目</t>
  </si>
  <si>
    <t>基础设施、经济发展、社会事业</t>
  </si>
  <si>
    <t>大姚县扶贫办</t>
  </si>
  <si>
    <t>大姚县湾碧乡整乡推进项目</t>
  </si>
  <si>
    <t>重点实施产业发展、村组道路、村内道路硬化、五小水利、人畜饮水，安居房建设、科技培训、基层党建等项目</t>
  </si>
  <si>
    <t>大姚县昙华乡铁锁乡整乡推进项目</t>
  </si>
  <si>
    <t>大姚县昙华乡铁锁乡</t>
  </si>
  <si>
    <t>大姚县贫困乡镇整乡推进补差项目</t>
  </si>
  <si>
    <t>楚雄州2017年“四个一百”重点建设项目计划表（新开工）</t>
  </si>
  <si>
    <t>综合交通项目11个</t>
  </si>
  <si>
    <t>楚姚高速公路大姚段</t>
  </si>
  <si>
    <t>新建高速公路20公里</t>
  </si>
  <si>
    <t>大姚县交通运输局</t>
  </si>
  <si>
    <t>楚雄至大姚高速公路姚安段建设项目</t>
  </si>
  <si>
    <t>40.612公里高速公路路基路面及附属工程</t>
  </si>
  <si>
    <t>姚安县前场镇、光禄镇</t>
  </si>
  <si>
    <t>姚安县交通运输局</t>
  </si>
  <si>
    <t>G227姚安至牟定公路</t>
  </si>
  <si>
    <t>改建三级公路105公里。</t>
  </si>
  <si>
    <t>2017-2020</t>
  </si>
  <si>
    <t>姚安县、牟定县</t>
  </si>
  <si>
    <t>永仁县永武连接线改造建设项目</t>
  </si>
  <si>
    <t>对永武连接线约1.8公里道路按城市规划进行扩建，并配套地下综合管廊及相应基础设施</t>
  </si>
  <si>
    <t>永定镇</t>
  </si>
  <si>
    <t>楚雄至牟定至大姚至永仁高速公路</t>
  </si>
  <si>
    <t>高速公路160公里（永仁境内66公里）</t>
  </si>
  <si>
    <t>元谋县东绕城公路</t>
  </si>
  <si>
    <t>按二级公路技术标准。路线长26.109公里，设计车速60公里/小时，全线大桥2座、中桥5座、小桥7座，路基宽10.5米</t>
  </si>
  <si>
    <t>元谋县元马镇</t>
  </si>
  <si>
    <t>双柏县G8012弥勒至楚雄高速公路双柏段</t>
  </si>
  <si>
    <t>50公里路基路面工程</t>
  </si>
  <si>
    <t>南华县50户以上自然村路面硬化工程</t>
  </si>
  <si>
    <t>100公里水泥混凝土路面硬化</t>
  </si>
  <si>
    <t>南华县村组道路建设项目</t>
  </si>
  <si>
    <t>村间道路改扩建和路面硬化1130.91公里</t>
  </si>
  <si>
    <t>楚雄市灵秀路灵秀立交桥建设项目</t>
  </si>
  <si>
    <t>规模为主桥长880米,宽18米，匝道长1352米，宽9米，建设内容包括高架桥及配套设施建设。</t>
  </si>
  <si>
    <t>楚雄市现代有轨电车项目</t>
  </si>
  <si>
    <t>新建有轨电车线路25.34公里，设车站30座，车辆基地1座，电车停车场1座。</t>
  </si>
  <si>
    <t>2018-2020</t>
  </si>
  <si>
    <t>州铁建办</t>
  </si>
  <si>
    <t>航空项目1个</t>
  </si>
  <si>
    <t>楚雄通用机场</t>
  </si>
  <si>
    <t>新建民用B类通用机场</t>
  </si>
  <si>
    <t>州民航办</t>
  </si>
  <si>
    <t>水利项目10个</t>
  </si>
  <si>
    <t>大姚县桂花中型水库</t>
  </si>
  <si>
    <t>大姚县桂花镇</t>
  </si>
  <si>
    <t>元谋县扩建麻柳中型水库</t>
  </si>
  <si>
    <t>元谋县平田乡</t>
  </si>
  <si>
    <t>南华县黑泥田小（一）型水库</t>
  </si>
  <si>
    <t>南华县
一街乡</t>
  </si>
  <si>
    <t>双柏县子石冲水库小（一）型水库</t>
  </si>
  <si>
    <t>牟定县小土锅箐小（一）型水库</t>
  </si>
  <si>
    <t>牟定县江坡镇</t>
  </si>
  <si>
    <t>禄丰县稗子田小（一）型水库</t>
  </si>
  <si>
    <t>禄丰县广通镇</t>
  </si>
  <si>
    <t>武定县阿庆争小（一）型水库</t>
  </si>
  <si>
    <t>武定县发窝乡</t>
  </si>
  <si>
    <t>第九批中央小型农田水利重点县2017年建设项目</t>
  </si>
  <si>
    <t>新增和改善灌溉面积3万亩。</t>
  </si>
  <si>
    <t>农村饮水巩固提升工程</t>
  </si>
  <si>
    <t>对涉及县市农村饮水进行巩固提升</t>
  </si>
  <si>
    <t>元谋县蜻蛉河弯保至那化段河道治理工程</t>
  </si>
  <si>
    <t>河道治理3.4公里</t>
  </si>
  <si>
    <t>城市建设项目15个</t>
  </si>
  <si>
    <t>彝海社区集中安置点安置小区建设项目</t>
  </si>
  <si>
    <t>占地面积30亩，建筑面积5.6万平方米，安置78户223人。</t>
  </si>
  <si>
    <t>云南建投集团楚雄发展中心建设项目</t>
  </si>
  <si>
    <t>占地137亩，建设综合写字楼、商务、金融、酒店。</t>
  </si>
  <si>
    <t>楚雄市东南片区城市地下综合管廊建设项目</t>
  </si>
  <si>
    <t>建设东南片区城市地下综合管廊23条111.78公里。</t>
  </si>
  <si>
    <t>楚雄市2016年度海绵城市建设项目</t>
  </si>
  <si>
    <t>建设透水铺砖532.90平方米、下凹式绿地413.97平方米、绿色屋顶73.45平方米、社区雨水调蓄5.6万立方米、公共雨水调蓄8.0万立方米。</t>
  </si>
  <si>
    <t>牟定县城市公共停车场建设项目</t>
  </si>
  <si>
    <t>建筑面积11.33万平方米，新建地面停车位3200个，机械式立体停车位2200个，共计5400个停车位及相关配套基础设施。</t>
  </si>
  <si>
    <t>大姚县城市公共停车场建设项目</t>
  </si>
  <si>
    <t>大姚县城市公共停车场建设项目总占地面积26443平方米，总建筑面积21650平方米。项目共包含3个停车场，老交通局停车场、黄海屯停车场、石羊停车场</t>
  </si>
  <si>
    <t xml:space="preserve">相关乡镇 </t>
  </si>
  <si>
    <t>南华县城市综合交通枢纽县城基础设施建设项目</t>
  </si>
  <si>
    <t>龙川江河道治理9.25公里，打造河道水体景观；新建城市路网18条；新建跨线桥梁1座，全长1400米，宽32米</t>
  </si>
  <si>
    <t>永仁县地下综合管廊建设项目</t>
  </si>
  <si>
    <t>对永仁县城新老城区地下管线进行改造</t>
  </si>
  <si>
    <t>县城</t>
  </si>
  <si>
    <t>禄丰县城东环路市政道路建设</t>
  </si>
  <si>
    <t>用地面积754亩，新建市政道路10.33公里</t>
  </si>
  <si>
    <t>武定县2017年棚户区改造项目</t>
  </si>
  <si>
    <t>对2168户棚户区进行改造。</t>
  </si>
  <si>
    <t>大姚县2017年棚户区改造建设项目</t>
  </si>
  <si>
    <t>大姚县2017年棚户区改造总户数968户，棚户区占地面积181亩，总拆迁面积76820平方米，其中住宅拆迁面积53774平方米，其它拆迁建筑面积23047平方米。</t>
  </si>
  <si>
    <t>大姚县城</t>
  </si>
  <si>
    <t>武定工业园区禄金片区供排水建设项目</t>
  </si>
  <si>
    <t>元谋县2017年棚户区改造项目</t>
  </si>
  <si>
    <t>完成535户棚户区的拆除安置及1296户棚户区的改扩建工作。</t>
  </si>
  <si>
    <t>2017年—2020年</t>
  </si>
  <si>
    <t>元马镇、老城乡、黄瓜园乡、羊街乡、平田乡、新华乡、江边乡、凉山乡</t>
  </si>
  <si>
    <t>大姚县2017年农村危房改造和抗震安居工程</t>
  </si>
  <si>
    <t>3540户农户地震民居安居工程</t>
  </si>
  <si>
    <t>牟定县万寿路（仁和医院—供电公司—消防大队—龙川河）1591米基础设施改造项目</t>
  </si>
  <si>
    <t>1、排水防洪工程：在该段道路车行道西侧建设3米×3米钢筋混凝土防洪沟。2、地下综合管廊建设工程：在该段道路人行道两侧建设1.7米×1.7米电缆沟，强弱电入廊。3、海绵城市建设工程：在该段道路中央绿化带和人行道树池建设下沉式绿地。4、亮化工程：从地震局—消防大队在中央绿化带设置路灯，消防大队—南大街段在人行道两侧设置路灯。5、县城共和路352米两侧铺设雨污管道；中清路二小—万寿路（盛世同创洋人街）两侧铺设雨污管道，解决发科屯村排水问题。</t>
  </si>
  <si>
    <t>2017－2018</t>
  </si>
  <si>
    <t>牟定县城</t>
  </si>
  <si>
    <t>（五）</t>
  </si>
  <si>
    <t>双柏县独田乡集镇二期建设项目</t>
  </si>
  <si>
    <t>建设居住民居，主街道延伸、物流中心基础及硬件设施、排污管道1500米；饮水管道1500米，农贸市场收货区、绿化、路灯输电线路，路灯（太阳能）50盏，规划公厕1个，，道路建设1500米；活动广场1个；绿化建设6000平方米；输电线路1800米砌筑挡土墙2200立方米。砌筑挡土墙4500立方米。</t>
  </si>
  <si>
    <t>双柏县法脿特色旅游小镇建设</t>
  </si>
  <si>
    <t>建设法脿集镇民族特色旅游小镇，含民族民居区，民族服饰商品区，民族美食区，民族文化展览区及绿化亮化工程等。</t>
  </si>
  <si>
    <t>特色集镇基础、人饮、市场、道路交通建设。</t>
  </si>
  <si>
    <t>双柏县爱尼山乡海资底小集镇建设</t>
  </si>
  <si>
    <t>市政基础、人饮、市场、道路交通建设。</t>
  </si>
  <si>
    <t>双柏县爱尼山乡旧哨小集镇建设</t>
  </si>
  <si>
    <t>武定县猫街文化旅游小镇建设项目</t>
  </si>
  <si>
    <t>规划占地180亩，依托民族文化资源和山水风光自然资源，打造民族文化、商贸、生态、旅游为一体的休闲园。</t>
  </si>
  <si>
    <t>南华县2017年农村危房改造项目</t>
  </si>
  <si>
    <t>实施农村危房改造2340户</t>
  </si>
  <si>
    <t>社会事业类项目（文体、教育、卫生、民政）10个</t>
  </si>
  <si>
    <t>楚雄州2017年第一批全面改善贫困地区义务教育薄弱学校基本办学条件建设项目</t>
  </si>
  <si>
    <t>规划新建、改扩建中小学校舍建设89300平方米及教学设备购置。</t>
  </si>
  <si>
    <t>楚雄州2017年第一批中小学校舍维修改造长效机制建设项目</t>
  </si>
  <si>
    <t>规划新建、改扩建中小学校舍建设（含9.17恢复重建项目）83000平方米</t>
  </si>
  <si>
    <t>大姚县教师培训中心建设项目</t>
  </si>
  <si>
    <t>新建校舍35300㎡、运动场3000平方米、围墙400米、大门一座、道路硬化1000平方米，并建设地下给排水、消防、供电管网等附属设施。</t>
  </si>
  <si>
    <t>牟定县职教中心建设项目</t>
  </si>
  <si>
    <t>建筑面积40000平方米。其中:征地134000平方米，教学楼6000平方米，教学综合楼4000平方米，科技楼4000平方米，体育活动综合楼748平方米，办公楼552平方米，教师宿舍2000平方米，学生宿舍8000平方米，食堂2590平方米，厕所500平方米，实训楼10000平方米，运动场地21304平方米，围墙等附属设施等，实训设备。</t>
  </si>
  <si>
    <t>2017.04</t>
  </si>
  <si>
    <t>项目总占地面积50亩，总建筑面积15380平方米，建设大姚县职业教育中心大中型汽车检测与维修中心厂房及公共活动用房等综合配套设施，绿化、美化及相关附属设施</t>
  </si>
  <si>
    <t>楚雄市中医医院二期建设项目</t>
  </si>
  <si>
    <t>新建门诊医技楼17966平方米，综合服务楼2574平方米及其相配套的附属设施。</t>
  </si>
  <si>
    <t>楚雄州武定县中医院建设项目</t>
  </si>
  <si>
    <t>张晓鸣</t>
  </si>
  <si>
    <t>张晓鸣</t>
  </si>
  <si>
    <t>邓斯云</t>
  </si>
  <si>
    <t xml:space="preserve">
牟定县水务局
</t>
  </si>
  <si>
    <t>周兴国</t>
  </si>
  <si>
    <t>南华县住建局</t>
  </si>
  <si>
    <t>州扶贫办</t>
  </si>
  <si>
    <t>杨 虹</t>
  </si>
  <si>
    <t>南华县教育局</t>
  </si>
  <si>
    <t>州卫计委</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</si>
</sst>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00;[Red]0.00"/>
    <numFmt numFmtId="187" formatCode="0.00_);[Red]\(0.00\)"/>
  </numFmts>
  <fonts count="13">
    <font>
      <sz val="12"/>
      <name val="宋体"/>
      <family val="0"/>
    </font>
    <font>
      <sz val="18"/>
      <name val="方正小标宋简体"/>
      <family val="4"/>
    </font>
    <font>
      <b/>
      <sz val="12"/>
      <name val="宋体"/>
      <family val="0"/>
    </font>
    <font>
      <b/>
      <sz val="10"/>
      <name val="宋体"/>
      <family val="0"/>
    </font>
    <font>
      <b/>
      <sz val="9"/>
      <name val="宋体"/>
      <family val="0"/>
    </font>
    <font>
      <sz val="11"/>
      <name val="宋体"/>
      <family val="0"/>
    </font>
    <font>
      <sz val="9"/>
      <name val="宋体"/>
      <family val="0"/>
    </font>
    <font>
      <b/>
      <sz val="11"/>
      <name val="宋体"/>
      <family val="0"/>
    </font>
    <font>
      <sz val="11"/>
      <color indexed="8"/>
      <name val="宋体"/>
      <family val="0"/>
    </font>
    <font>
      <sz val="10"/>
      <name val="Arial"/>
      <family val="2"/>
    </font>
    <font>
      <sz val="12"/>
      <name val="Times New Roman"/>
      <family val="1"/>
    </font>
    <font>
      <sz val="11"/>
      <name val="Times New Roman"/>
      <family val="1"/>
    </font>
    <font>
      <vertAlign val="superscript"/>
      <sz val="11"/>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4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9" fontId="0" fillId="0" borderId="0" applyFont="0" applyFill="0" applyBorder="0" applyAlignment="0" applyProtection="0"/>
    <xf numFmtId="0" fontId="8" fillId="0" borderId="0">
      <alignment vertical="center"/>
      <protection/>
    </xf>
    <xf numFmtId="0" fontId="0"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pplyProtection="0">
      <alignment/>
    </xf>
    <xf numFmtId="0" fontId="9" fillId="0" borderId="0">
      <alignment/>
      <protection/>
    </xf>
    <xf numFmtId="0" fontId="0" fillId="0" borderId="0">
      <alignment/>
      <protection/>
    </xf>
    <xf numFmtId="0" fontId="9" fillId="0" borderId="0">
      <alignment/>
      <protection/>
    </xf>
    <xf numFmtId="0" fontId="0" fillId="0" borderId="0" applyProtection="0">
      <alignment/>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20">
    <xf numFmtId="0" fontId="0" fillId="0" borderId="0" xfId="0" applyAlignment="1">
      <alignment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0" fontId="5" fillId="0" borderId="0" xfId="0" applyNumberFormat="1" applyFont="1" applyFill="1" applyAlignment="1">
      <alignment vertical="center"/>
    </xf>
    <xf numFmtId="0" fontId="5" fillId="0" borderId="1" xfId="36" applyFont="1" applyFill="1" applyBorder="1" applyAlignment="1">
      <alignment horizontal="center" vertical="center" wrapText="1"/>
      <protection/>
    </xf>
    <xf numFmtId="0" fontId="5" fillId="0" borderId="1" xfId="0" applyNumberFormat="1" applyFont="1" applyFill="1" applyBorder="1" applyAlignment="1">
      <alignment horizontal="center" vertical="center"/>
    </xf>
    <xf numFmtId="0" fontId="5" fillId="0" borderId="1" xfId="22" applyNumberFormat="1" applyFont="1" applyFill="1" applyBorder="1" applyAlignment="1">
      <alignment horizontal="center" vertical="center" wrapText="1"/>
      <protection/>
    </xf>
    <xf numFmtId="0" fontId="5" fillId="0" borderId="0" xfId="0" applyNumberFormat="1" applyFont="1" applyFill="1" applyAlignment="1">
      <alignment vertical="center"/>
    </xf>
    <xf numFmtId="0" fontId="5" fillId="0" borderId="1" xfId="17" applyNumberFormat="1" applyFont="1" applyFill="1" applyBorder="1" applyAlignment="1">
      <alignment vertical="center" wrapText="1"/>
      <protection/>
    </xf>
    <xf numFmtId="0" fontId="5" fillId="0" borderId="1" xfId="15" applyFont="1" applyFill="1" applyBorder="1" applyAlignment="1">
      <alignment vertical="center" wrapText="1"/>
      <protection/>
    </xf>
    <xf numFmtId="185" fontId="5" fillId="0" borderId="1" xfId="27" applyNumberFormat="1" applyFont="1" applyFill="1" applyBorder="1" applyAlignment="1">
      <alignment horizontal="center" vertical="center" wrapText="1"/>
      <protection/>
    </xf>
    <xf numFmtId="0" fontId="5" fillId="0" borderId="1" xfId="23" applyNumberFormat="1" applyFont="1" applyFill="1" applyBorder="1" applyAlignment="1">
      <alignment horizontal="center" vertical="center" wrapText="1"/>
      <protection/>
    </xf>
    <xf numFmtId="0" fontId="11" fillId="0" borderId="1" xfId="19" applyFont="1" applyFill="1" applyBorder="1" applyAlignment="1">
      <alignment horizontal="center" vertical="center" wrapText="1"/>
      <protection/>
    </xf>
    <xf numFmtId="0" fontId="11" fillId="0" borderId="1" xfId="19" applyFont="1" applyFill="1" applyBorder="1" applyAlignment="1" quotePrefix="1">
      <alignment horizontal="center" vertical="center" wrapText="1"/>
      <protection/>
    </xf>
    <xf numFmtId="0" fontId="11" fillId="0" borderId="0" xfId="19" applyFont="1" applyFill="1" applyAlignment="1">
      <alignment horizontal="center" vertical="center" wrapText="1"/>
      <protection/>
    </xf>
    <xf numFmtId="0" fontId="5" fillId="0" borderId="1" xfId="19" applyNumberFormat="1" applyFont="1" applyFill="1" applyBorder="1" applyAlignment="1">
      <alignment horizontal="center" vertical="center" wrapText="1"/>
      <protection/>
    </xf>
    <xf numFmtId="0" fontId="5" fillId="0" borderId="0" xfId="0" applyNumberFormat="1" applyFont="1" applyFill="1" applyBorder="1" applyAlignment="1">
      <alignment vertical="center"/>
    </xf>
    <xf numFmtId="0" fontId="5" fillId="0" borderId="1" xfId="0" applyFont="1" applyFill="1" applyBorder="1" applyAlignment="1">
      <alignment vertical="center" wrapText="1"/>
    </xf>
    <xf numFmtId="0" fontId="5" fillId="0" borderId="1" xfId="34" applyNumberFormat="1" applyFont="1" applyFill="1" applyBorder="1" applyAlignment="1" applyProtection="1">
      <alignment horizontal="center" vertical="center" wrapText="1"/>
      <protection locked="0"/>
    </xf>
    <xf numFmtId="49" fontId="5" fillId="0" borderId="1"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1" xfId="0" applyNumberFormat="1" applyFont="1" applyFill="1" applyBorder="1" applyAlignment="1">
      <alignment horizontal="center" vertical="center" wrapText="1"/>
    </xf>
    <xf numFmtId="49" fontId="5" fillId="0" borderId="1" xfId="19" applyNumberFormat="1" applyFont="1" applyFill="1" applyBorder="1" applyAlignment="1">
      <alignment horizontal="left" vertical="center" wrapText="1"/>
      <protection/>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0" xfId="0" applyFont="1" applyFill="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applyAlignment="1">
      <alignment vertical="center" wrapText="1"/>
    </xf>
    <xf numFmtId="0"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1" xfId="0" applyFont="1" applyFill="1" applyBorder="1" applyAlignment="1">
      <alignment horizontal="center" vertical="center" wrapText="1"/>
    </xf>
    <xf numFmtId="49" fontId="5" fillId="0" borderId="1" xfId="31" applyNumberFormat="1" applyFont="1" applyFill="1" applyBorder="1" applyAlignment="1">
      <alignment horizontal="left" vertical="center" wrapText="1"/>
      <protection/>
    </xf>
    <xf numFmtId="0" fontId="5" fillId="0" borderId="1" xfId="0" applyNumberFormat="1" applyFont="1" applyFill="1" applyBorder="1" applyAlignment="1">
      <alignment vertical="center" wrapText="1"/>
    </xf>
    <xf numFmtId="0" fontId="5" fillId="0" borderId="0" xfId="0" applyNumberFormat="1" applyFont="1" applyFill="1" applyAlignment="1">
      <alignment vertical="center"/>
    </xf>
    <xf numFmtId="185" fontId="5" fillId="0" borderId="1" xfId="25" applyNumberFormat="1" applyFont="1" applyFill="1" applyBorder="1" applyAlignment="1">
      <alignment horizontal="center" vertical="center" wrapText="1"/>
      <protection/>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0" xfId="0" applyFont="1" applyFill="1" applyAlignment="1">
      <alignment vertical="center" wrapText="1"/>
    </xf>
    <xf numFmtId="0" fontId="5" fillId="0" borderId="0" xfId="0" applyFont="1" applyFill="1" applyAlignment="1">
      <alignment horizontal="center" vertical="center" wrapText="1"/>
    </xf>
    <xf numFmtId="184" fontId="5" fillId="0" borderId="1" xfId="0" applyNumberFormat="1" applyFont="1" applyFill="1" applyBorder="1" applyAlignment="1">
      <alignment horizontal="left" vertical="center" wrapText="1"/>
    </xf>
    <xf numFmtId="0" fontId="5" fillId="0" borderId="0" xfId="0" applyFont="1" applyFill="1" applyAlignment="1">
      <alignment vertical="center"/>
    </xf>
    <xf numFmtId="0" fontId="7" fillId="0" borderId="0" xfId="0" applyFont="1" applyFill="1" applyBorder="1" applyAlignment="1">
      <alignment horizontal="center" vertical="center" wrapText="1"/>
    </xf>
    <xf numFmtId="0" fontId="5" fillId="0" borderId="1" xfId="19" applyNumberFormat="1" applyFont="1" applyFill="1" applyBorder="1" applyAlignment="1">
      <alignment horizontal="center" vertical="center" wrapText="1"/>
      <protection/>
    </xf>
    <xf numFmtId="0" fontId="7" fillId="0" borderId="0" xfId="0" applyNumberFormat="1" applyFont="1" applyFill="1" applyBorder="1" applyAlignment="1">
      <alignment vertical="center"/>
    </xf>
    <xf numFmtId="184" fontId="5" fillId="0" borderId="1" xfId="29" applyNumberFormat="1" applyFont="1" applyFill="1" applyBorder="1" applyAlignment="1">
      <alignment horizontal="left" vertical="center" wrapText="1"/>
      <protection/>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1" xfId="19" applyNumberFormat="1" applyFont="1" applyFill="1" applyBorder="1" applyAlignment="1">
      <alignment horizontal="left" vertical="center" wrapText="1"/>
      <protection/>
    </xf>
    <xf numFmtId="184" fontId="5" fillId="0" borderId="1" xfId="0" applyNumberFormat="1" applyFont="1" applyFill="1" applyBorder="1" applyAlignment="1">
      <alignment horizontal="left" vertical="center" wrapText="1"/>
    </xf>
    <xf numFmtId="0" fontId="5" fillId="0" borderId="1" xfId="19" applyNumberFormat="1" applyFont="1" applyFill="1" applyBorder="1" applyAlignment="1">
      <alignment horizontal="left" vertical="center" wrapText="1"/>
      <protection/>
    </xf>
    <xf numFmtId="0" fontId="5" fillId="0" borderId="1" xfId="0" applyNumberFormat="1" applyFont="1" applyFill="1" applyBorder="1" applyAlignment="1">
      <alignment horizontal="left" vertical="center" wrapText="1"/>
    </xf>
    <xf numFmtId="185" fontId="5" fillId="0" borderId="1" xfId="0" applyNumberFormat="1" applyFont="1" applyFill="1" applyBorder="1" applyAlignment="1">
      <alignment horizontal="left" vertical="center" wrapText="1"/>
    </xf>
    <xf numFmtId="184" fontId="5" fillId="0" borderId="1" xfId="28"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185" fontId="5" fillId="0" borderId="1" xfId="25" applyNumberFormat="1" applyFont="1" applyFill="1" applyBorder="1" applyAlignment="1">
      <alignment horizontal="left" vertical="center" wrapText="1"/>
      <protection/>
    </xf>
    <xf numFmtId="0" fontId="5" fillId="0" borderId="1" xfId="22" applyNumberFormat="1" applyFont="1" applyFill="1" applyBorder="1" applyAlignment="1">
      <alignment horizontal="left" vertical="center" wrapText="1"/>
      <protection/>
    </xf>
    <xf numFmtId="0" fontId="5" fillId="0" borderId="1" xfId="26" applyNumberFormat="1" applyFont="1" applyFill="1" applyBorder="1" applyAlignment="1" applyProtection="1">
      <alignment horizontal="left" vertical="center" wrapText="1"/>
      <protection/>
    </xf>
    <xf numFmtId="0" fontId="5" fillId="0" borderId="1" xfId="24" applyNumberFormat="1" applyFont="1" applyFill="1" applyBorder="1" applyAlignment="1" applyProtection="1">
      <alignment horizontal="left" vertical="center" wrapText="1"/>
      <protection/>
    </xf>
    <xf numFmtId="0" fontId="5" fillId="0" borderId="1" xfId="22" applyNumberFormat="1" applyFont="1" applyFill="1" applyBorder="1" applyAlignment="1">
      <alignment horizontal="left" vertical="center" wrapText="1"/>
      <protection/>
    </xf>
    <xf numFmtId="0" fontId="5" fillId="0" borderId="2" xfId="0" applyNumberFormat="1" applyFont="1" applyFill="1" applyBorder="1" applyAlignment="1">
      <alignment horizontal="left" vertical="center" wrapText="1"/>
    </xf>
    <xf numFmtId="0" fontId="5" fillId="0" borderId="1" xfId="25" applyNumberFormat="1" applyFont="1" applyFill="1" applyBorder="1" applyAlignment="1">
      <alignment horizontal="left" vertical="center" wrapText="1"/>
      <protection/>
    </xf>
    <xf numFmtId="0" fontId="5" fillId="0" borderId="1" xfId="27" applyFont="1" applyFill="1" applyBorder="1" applyAlignment="1">
      <alignment horizontal="left" vertical="center" wrapText="1"/>
      <protection/>
    </xf>
    <xf numFmtId="0" fontId="5" fillId="0" borderId="1" xfId="35" applyFont="1" applyFill="1" applyBorder="1" applyAlignment="1">
      <alignment horizontal="left" vertical="center" wrapText="1"/>
      <protection/>
    </xf>
    <xf numFmtId="185" fontId="5" fillId="0" borderId="1" xfId="0" applyNumberFormat="1" applyFont="1" applyFill="1" applyBorder="1" applyAlignment="1">
      <alignment horizontal="left" vertical="center" wrapText="1"/>
    </xf>
    <xf numFmtId="0" fontId="5" fillId="0" borderId="1" xfId="20" applyFont="1" applyFill="1" applyBorder="1" applyAlignment="1">
      <alignment horizontal="left" vertical="center" wrapText="1"/>
      <protection/>
    </xf>
    <xf numFmtId="185" fontId="5" fillId="0" borderId="1" xfId="0" applyNumberFormat="1" applyFont="1" applyFill="1" applyBorder="1" applyAlignment="1">
      <alignment horizontal="left" vertical="center" wrapText="1"/>
    </xf>
    <xf numFmtId="0" fontId="5" fillId="0" borderId="1" xfId="0" applyNumberFormat="1" applyFont="1" applyFill="1" applyBorder="1" applyAlignment="1" applyProtection="1">
      <alignment horizontal="left" vertical="center" wrapText="1"/>
      <protection locked="0"/>
    </xf>
    <xf numFmtId="187" fontId="5" fillId="0" borderId="1" xfId="25" applyNumberFormat="1" applyFont="1" applyFill="1" applyBorder="1" applyAlignment="1">
      <alignment horizontal="left" vertical="center" wrapText="1"/>
      <protection/>
    </xf>
    <xf numFmtId="0" fontId="5" fillId="0" borderId="1" xfId="25" applyNumberFormat="1" applyFont="1" applyFill="1" applyBorder="1" applyAlignment="1">
      <alignment horizontal="left" vertical="center" wrapText="1"/>
      <protection/>
    </xf>
    <xf numFmtId="0" fontId="5" fillId="0" borderId="1" xfId="24" applyNumberFormat="1" applyFont="1" applyFill="1" applyBorder="1" applyAlignment="1" applyProtection="1">
      <alignment horizontal="left" vertical="center" wrapText="1"/>
      <protection/>
    </xf>
    <xf numFmtId="0" fontId="5" fillId="0" borderId="1" xfId="25" applyFont="1" applyFill="1" applyBorder="1" applyAlignment="1">
      <alignment horizontal="left" vertical="center" wrapText="1"/>
      <protection/>
    </xf>
    <xf numFmtId="0" fontId="5" fillId="0" borderId="1" xfId="0" applyFont="1" applyFill="1" applyBorder="1" applyAlignment="1">
      <alignment horizontal="left" vertical="center" wrapText="1"/>
    </xf>
    <xf numFmtId="0" fontId="5" fillId="0" borderId="1" xfId="19" applyFont="1" applyFill="1" applyBorder="1" applyAlignment="1">
      <alignment horizontal="left" vertical="center" wrapText="1"/>
      <protection/>
    </xf>
    <xf numFmtId="186" fontId="5"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184" fontId="5" fillId="0" borderId="1" xfId="38" applyNumberFormat="1" applyFont="1" applyFill="1" applyBorder="1" applyAlignment="1">
      <alignment horizontal="left" vertical="center" wrapText="1"/>
      <protection/>
    </xf>
    <xf numFmtId="185" fontId="5" fillId="0" borderId="1" xfId="25" applyNumberFormat="1" applyFont="1" applyFill="1" applyBorder="1" applyAlignment="1">
      <alignment horizontal="left" vertical="center" wrapText="1"/>
      <protection/>
    </xf>
    <xf numFmtId="187" fontId="5" fillId="0" borderId="1" xfId="25" applyNumberFormat="1" applyFont="1" applyFill="1" applyBorder="1" applyAlignment="1">
      <alignment horizontal="left" vertical="center" wrapText="1"/>
      <protection/>
    </xf>
    <xf numFmtId="184" fontId="5" fillId="0" borderId="1" xfId="37" applyNumberFormat="1" applyFont="1" applyFill="1" applyBorder="1" applyAlignment="1">
      <alignment horizontal="left" vertical="center" wrapText="1"/>
      <protection/>
    </xf>
    <xf numFmtId="0" fontId="1" fillId="0" borderId="0" xfId="0" applyFont="1" applyFill="1" applyAlignment="1">
      <alignment vertical="center" wrapText="1"/>
    </xf>
    <xf numFmtId="0" fontId="5" fillId="0" borderId="0" xfId="0" applyFont="1" applyFill="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7" fillId="0" borderId="0" xfId="0" applyNumberFormat="1" applyFont="1" applyFill="1" applyBorder="1" applyAlignment="1">
      <alignment vertical="center" wrapText="1"/>
    </xf>
    <xf numFmtId="0" fontId="7" fillId="0" borderId="0" xfId="0" applyFont="1" applyFill="1" applyAlignment="1">
      <alignment vertical="center"/>
    </xf>
    <xf numFmtId="0" fontId="8" fillId="0" borderId="1" xfId="0" applyFont="1" applyFill="1" applyBorder="1" applyAlignment="1">
      <alignment horizontal="center" vertical="center" wrapText="1"/>
    </xf>
    <xf numFmtId="0" fontId="5" fillId="0" borderId="1" xfId="30" applyFont="1" applyFill="1" applyBorder="1" applyAlignment="1">
      <alignment horizontal="left" vertical="center" wrapText="1"/>
      <protection/>
    </xf>
    <xf numFmtId="49" fontId="8" fillId="0" borderId="1" xfId="32" applyNumberFormat="1" applyFont="1" applyFill="1" applyBorder="1" applyAlignment="1">
      <alignment horizontal="center" vertical="center" wrapText="1"/>
      <protection/>
    </xf>
    <xf numFmtId="0" fontId="8" fillId="0" borderId="1" xfId="0" applyFont="1" applyFill="1" applyBorder="1" applyAlignment="1">
      <alignment vertical="center" wrapText="1"/>
    </xf>
    <xf numFmtId="0" fontId="8" fillId="0" borderId="0" xfId="0" applyFont="1" applyFill="1" applyAlignment="1">
      <alignment vertical="center"/>
    </xf>
    <xf numFmtId="0" fontId="5" fillId="0" borderId="1" xfId="33" applyFont="1" applyFill="1" applyBorder="1" applyAlignment="1">
      <alignment horizontal="center" vertical="center" wrapText="1"/>
      <protection/>
    </xf>
    <xf numFmtId="0" fontId="8" fillId="0" borderId="1" xfId="0" applyNumberFormat="1" applyFont="1" applyFill="1" applyBorder="1" applyAlignment="1">
      <alignment vertical="center"/>
    </xf>
    <xf numFmtId="0" fontId="11" fillId="0" borderId="1" xfId="19" applyFont="1" applyFill="1" applyBorder="1" applyAlignment="1">
      <alignment horizontal="left" vertical="center" wrapText="1"/>
      <protection/>
    </xf>
    <xf numFmtId="0" fontId="5" fillId="0" borderId="1" xfId="0" applyFont="1" applyFill="1" applyBorder="1" applyAlignment="1">
      <alignment horizontal="left" vertical="center"/>
    </xf>
    <xf numFmtId="184" fontId="5" fillId="0" borderId="1" xfId="0" applyNumberFormat="1" applyFont="1" applyFill="1" applyBorder="1" applyAlignment="1">
      <alignment horizontal="left" vertical="center"/>
    </xf>
    <xf numFmtId="0" fontId="1" fillId="0" borderId="0" xfId="0" applyFont="1" applyFill="1" applyAlignment="1">
      <alignment horizontal="center" vertical="center" wrapText="1"/>
    </xf>
    <xf numFmtId="0" fontId="0" fillId="0" borderId="0" xfId="0" applyFont="1" applyFill="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29">
    <cellStyle name="Normal" xfId="0"/>
    <cellStyle name="e鯪9Y_x000B_ 2" xfId="15"/>
    <cellStyle name="Percent" xfId="16"/>
    <cellStyle name="常规 13" xfId="17"/>
    <cellStyle name="常规 2 3" xfId="18"/>
    <cellStyle name="常规 3" xfId="19"/>
    <cellStyle name="常规 3_在建项目计划表_23" xfId="20"/>
    <cellStyle name="常规 4" xfId="21"/>
    <cellStyle name="常规 4 2" xfId="22"/>
    <cellStyle name="常规_2017年建设项目表（新开工）" xfId="23"/>
    <cellStyle name="常规_2017年重点项目" xfId="24"/>
    <cellStyle name="常规_Sheet1" xfId="25"/>
    <cellStyle name="常规_Sheet1_6" xfId="26"/>
    <cellStyle name="常规_Sheet3" xfId="27"/>
    <cellStyle name="常规_竣工_2" xfId="28"/>
    <cellStyle name="常规_竣工_4" xfId="29"/>
    <cellStyle name="常规_竣工投产项目_2" xfId="30"/>
    <cellStyle name="常规_前期" xfId="31"/>
    <cellStyle name="常规_前期 2" xfId="32"/>
    <cellStyle name="常规_前期_8" xfId="33"/>
    <cellStyle name="常规_市住建局（续建）2013.11.24" xfId="34"/>
    <cellStyle name="常规_新开工_15" xfId="35"/>
    <cellStyle name="常规_新开工_6" xfId="36"/>
    <cellStyle name="常规_在建_14" xfId="37"/>
    <cellStyle name="常规_在建_7" xfId="38"/>
    <cellStyle name="Currency" xfId="39"/>
    <cellStyle name="Currency [0]" xfId="40"/>
    <cellStyle name="Comma" xfId="41"/>
    <cellStyle name="Comma [0]" xfId="42"/>
  </cellStyles>
  <dxfs count="5">
    <dxf>
      <fill>
        <patternFill patternType="solid">
          <bgColor rgb="FFC0C0C0"/>
        </patternFill>
      </fill>
      <border/>
    </dxf>
    <dxf>
      <fill>
        <patternFill>
          <bgColor rgb="FFC0C0C0"/>
        </patternFill>
      </fill>
      <border/>
    </dxf>
    <dxf>
      <fill>
        <patternFill patternType="solid">
          <fgColor indexed="65"/>
          <bgColor rgb="FFC0C0C0"/>
        </patternFill>
      </fill>
      <border/>
    </dxf>
    <dxf>
      <fill>
        <patternFill patternType="solid">
          <fgColor indexed="65"/>
          <bgColor rgb="FFFF99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2"/>
  </sheetPr>
  <dimension ref="A1:K122"/>
  <sheetViews>
    <sheetView workbookViewId="0" topLeftCell="A1">
      <selection activeCell="N7" sqref="N7"/>
    </sheetView>
  </sheetViews>
  <sheetFormatPr defaultColWidth="9.00390625" defaultRowHeight="14.25"/>
  <cols>
    <col min="1" max="1" width="7.00390625" style="43" customWidth="1"/>
    <col min="2" max="2" width="26.875" style="44" customWidth="1"/>
    <col min="3" max="3" width="40.375" style="44" customWidth="1"/>
    <col min="4" max="4" width="7.125" style="43" customWidth="1"/>
    <col min="5" max="5" width="12.875" style="44" customWidth="1"/>
    <col min="6" max="6" width="8.375" style="43" customWidth="1"/>
    <col min="7" max="7" width="9.50390625" style="43" customWidth="1"/>
    <col min="8" max="8" width="10.50390625" style="43" customWidth="1"/>
    <col min="9" max="9" width="9.375" style="43" customWidth="1"/>
    <col min="10" max="10" width="11.375" style="44" customWidth="1"/>
    <col min="11" max="11" width="12.625" style="44" customWidth="1"/>
    <col min="12" max="16384" width="9.00390625" style="42" customWidth="1"/>
  </cols>
  <sheetData>
    <row r="1" spans="1:11" ht="33" customHeight="1">
      <c r="A1" s="115" t="s">
        <v>552</v>
      </c>
      <c r="B1" s="115"/>
      <c r="C1" s="115"/>
      <c r="D1" s="115"/>
      <c r="E1" s="115"/>
      <c r="F1" s="115"/>
      <c r="G1" s="115"/>
      <c r="H1" s="115"/>
      <c r="I1" s="115"/>
      <c r="J1" s="115"/>
      <c r="K1" s="115"/>
    </row>
    <row r="2" spans="10:11" ht="20.25" customHeight="1">
      <c r="J2" s="116" t="s">
        <v>553</v>
      </c>
      <c r="K2" s="116"/>
    </row>
    <row r="3" spans="1:11" s="43" customFormat="1" ht="49.5" customHeight="1">
      <c r="A3" s="45" t="s">
        <v>554</v>
      </c>
      <c r="B3" s="45" t="s">
        <v>555</v>
      </c>
      <c r="C3" s="45" t="s">
        <v>556</v>
      </c>
      <c r="D3" s="45" t="s">
        <v>557</v>
      </c>
      <c r="E3" s="45" t="s">
        <v>558</v>
      </c>
      <c r="F3" s="45" t="s">
        <v>641</v>
      </c>
      <c r="G3" s="45" t="s">
        <v>559</v>
      </c>
      <c r="H3" s="45" t="s">
        <v>642</v>
      </c>
      <c r="I3" s="45" t="s">
        <v>561</v>
      </c>
      <c r="J3" s="45" t="s">
        <v>350</v>
      </c>
      <c r="K3" s="45" t="s">
        <v>562</v>
      </c>
    </row>
    <row r="4" spans="1:11" s="32" customFormat="1" ht="27.75" customHeight="1">
      <c r="A4" s="29"/>
      <c r="B4" s="30" t="s">
        <v>563</v>
      </c>
      <c r="C4" s="30"/>
      <c r="D4" s="29"/>
      <c r="E4" s="30"/>
      <c r="F4" s="29"/>
      <c r="G4" s="29">
        <f>SUM(G5,G36,G46,G106)</f>
        <v>1339069.67</v>
      </c>
      <c r="H4" s="29">
        <f>SUM(H5,H36,H46,H106)</f>
        <v>485815.08</v>
      </c>
      <c r="I4" s="29"/>
      <c r="J4" s="30"/>
      <c r="K4" s="30"/>
    </row>
    <row r="5" spans="1:11" s="32" customFormat="1" ht="30.75" customHeight="1">
      <c r="A5" s="29" t="s">
        <v>564</v>
      </c>
      <c r="B5" s="30" t="s">
        <v>565</v>
      </c>
      <c r="C5" s="30"/>
      <c r="D5" s="29"/>
      <c r="E5" s="30"/>
      <c r="F5" s="29"/>
      <c r="G5" s="29">
        <f>SUM(G6,G15,G25,G30)</f>
        <v>220348.99</v>
      </c>
      <c r="H5" s="29">
        <f>SUM(H6,H15,H25,H30)</f>
        <v>57845</v>
      </c>
      <c r="I5" s="29"/>
      <c r="J5" s="30"/>
      <c r="K5" s="30"/>
    </row>
    <row r="6" spans="1:11" s="32" customFormat="1" ht="14.25">
      <c r="A6" s="33" t="s">
        <v>566</v>
      </c>
      <c r="B6" s="30" t="s">
        <v>567</v>
      </c>
      <c r="C6" s="30"/>
      <c r="D6" s="29"/>
      <c r="E6" s="30"/>
      <c r="F6" s="29"/>
      <c r="G6" s="29">
        <f>SUM(G7:G14)</f>
        <v>111559</v>
      </c>
      <c r="H6" s="29">
        <f>SUM(H7:H14)</f>
        <v>20958</v>
      </c>
      <c r="I6" s="29"/>
      <c r="J6" s="30"/>
      <c r="K6" s="30"/>
    </row>
    <row r="7" spans="1:11" s="35" customFormat="1" ht="54">
      <c r="A7" s="3">
        <v>1</v>
      </c>
      <c r="B7" s="34" t="s">
        <v>568</v>
      </c>
      <c r="C7" s="34" t="s">
        <v>569</v>
      </c>
      <c r="D7" s="3" t="s">
        <v>570</v>
      </c>
      <c r="E7" s="34" t="s">
        <v>571</v>
      </c>
      <c r="F7" s="3" t="s">
        <v>572</v>
      </c>
      <c r="G7" s="3">
        <v>21008</v>
      </c>
      <c r="H7" s="3">
        <v>3000</v>
      </c>
      <c r="I7" s="3" t="s">
        <v>1502</v>
      </c>
      <c r="J7" s="34" t="s">
        <v>573</v>
      </c>
      <c r="K7" s="28" t="s">
        <v>643</v>
      </c>
    </row>
    <row r="8" spans="1:11" s="35" customFormat="1" ht="27">
      <c r="A8" s="3">
        <v>2</v>
      </c>
      <c r="B8" s="34" t="s">
        <v>574</v>
      </c>
      <c r="C8" s="34" t="s">
        <v>575</v>
      </c>
      <c r="D8" s="3" t="s">
        <v>576</v>
      </c>
      <c r="E8" s="34" t="s">
        <v>577</v>
      </c>
      <c r="F8" s="3" t="s">
        <v>578</v>
      </c>
      <c r="G8" s="3">
        <v>3263</v>
      </c>
      <c r="H8" s="3">
        <v>1000</v>
      </c>
      <c r="I8" s="3" t="s">
        <v>1502</v>
      </c>
      <c r="J8" s="34" t="s">
        <v>573</v>
      </c>
      <c r="K8" s="59" t="s">
        <v>244</v>
      </c>
    </row>
    <row r="9" spans="1:11" s="35" customFormat="1" ht="27">
      <c r="A9" s="3">
        <v>3</v>
      </c>
      <c r="B9" s="34" t="s">
        <v>579</v>
      </c>
      <c r="C9" s="34" t="s">
        <v>580</v>
      </c>
      <c r="D9" s="3" t="s">
        <v>576</v>
      </c>
      <c r="E9" s="34" t="s">
        <v>581</v>
      </c>
      <c r="F9" s="3" t="s">
        <v>578</v>
      </c>
      <c r="G9" s="3">
        <v>2559</v>
      </c>
      <c r="H9" s="3">
        <v>1000</v>
      </c>
      <c r="I9" s="3" t="s">
        <v>1502</v>
      </c>
      <c r="J9" s="34" t="s">
        <v>573</v>
      </c>
      <c r="K9" s="59" t="s">
        <v>244</v>
      </c>
    </row>
    <row r="10" spans="1:11" s="35" customFormat="1" ht="27">
      <c r="A10" s="3">
        <v>4</v>
      </c>
      <c r="B10" s="34" t="s">
        <v>582</v>
      </c>
      <c r="C10" s="34" t="s">
        <v>583</v>
      </c>
      <c r="D10" s="3" t="s">
        <v>576</v>
      </c>
      <c r="E10" s="34" t="s">
        <v>584</v>
      </c>
      <c r="F10" s="3" t="s">
        <v>578</v>
      </c>
      <c r="G10" s="3">
        <v>4133</v>
      </c>
      <c r="H10" s="3">
        <v>2000</v>
      </c>
      <c r="I10" s="3" t="s">
        <v>1502</v>
      </c>
      <c r="J10" s="34" t="s">
        <v>573</v>
      </c>
      <c r="K10" s="59" t="s">
        <v>244</v>
      </c>
    </row>
    <row r="11" spans="1:11" s="35" customFormat="1" ht="27">
      <c r="A11" s="3">
        <v>5</v>
      </c>
      <c r="B11" s="34" t="s">
        <v>585</v>
      </c>
      <c r="C11" s="34" t="s">
        <v>575</v>
      </c>
      <c r="D11" s="3" t="s">
        <v>576</v>
      </c>
      <c r="E11" s="34" t="s">
        <v>584</v>
      </c>
      <c r="F11" s="3" t="s">
        <v>578</v>
      </c>
      <c r="G11" s="3">
        <v>3263</v>
      </c>
      <c r="H11" s="3">
        <v>1500</v>
      </c>
      <c r="I11" s="3" t="s">
        <v>1502</v>
      </c>
      <c r="J11" s="34" t="s">
        <v>573</v>
      </c>
      <c r="K11" s="59" t="s">
        <v>244</v>
      </c>
    </row>
    <row r="12" spans="1:11" s="35" customFormat="1" ht="40.5">
      <c r="A12" s="3">
        <v>6</v>
      </c>
      <c r="B12" s="34" t="s">
        <v>675</v>
      </c>
      <c r="C12" s="34" t="s">
        <v>676</v>
      </c>
      <c r="D12" s="3" t="s">
        <v>576</v>
      </c>
      <c r="E12" s="34" t="s">
        <v>677</v>
      </c>
      <c r="F12" s="3">
        <v>2017</v>
      </c>
      <c r="G12" s="3">
        <v>43070</v>
      </c>
      <c r="H12" s="3">
        <v>5482</v>
      </c>
      <c r="I12" s="3" t="s">
        <v>1502</v>
      </c>
      <c r="J12" s="34" t="s">
        <v>573</v>
      </c>
      <c r="K12" s="59" t="s">
        <v>244</v>
      </c>
    </row>
    <row r="13" spans="1:11" s="35" customFormat="1" ht="67.5">
      <c r="A13" s="3">
        <v>7</v>
      </c>
      <c r="B13" s="34" t="s">
        <v>669</v>
      </c>
      <c r="C13" s="34" t="s">
        <v>670</v>
      </c>
      <c r="D13" s="3" t="s">
        <v>570</v>
      </c>
      <c r="E13" s="34" t="s">
        <v>671</v>
      </c>
      <c r="F13" s="3" t="s">
        <v>578</v>
      </c>
      <c r="G13" s="3">
        <v>29287</v>
      </c>
      <c r="H13" s="3">
        <v>2000</v>
      </c>
      <c r="I13" s="3" t="s">
        <v>1502</v>
      </c>
      <c r="J13" s="34" t="s">
        <v>573</v>
      </c>
      <c r="K13" s="28" t="s">
        <v>644</v>
      </c>
    </row>
    <row r="14" spans="1:11" s="35" customFormat="1" ht="33" customHeight="1">
      <c r="A14" s="3">
        <v>8</v>
      </c>
      <c r="B14" s="34" t="s">
        <v>672</v>
      </c>
      <c r="C14" s="34" t="s">
        <v>673</v>
      </c>
      <c r="D14" s="3" t="s">
        <v>576</v>
      </c>
      <c r="E14" s="34" t="s">
        <v>674</v>
      </c>
      <c r="F14" s="3">
        <v>2017.11</v>
      </c>
      <c r="G14" s="3">
        <v>4976</v>
      </c>
      <c r="H14" s="3">
        <v>4976</v>
      </c>
      <c r="I14" s="3" t="s">
        <v>1502</v>
      </c>
      <c r="J14" s="34" t="s">
        <v>573</v>
      </c>
      <c r="K14" s="28" t="s">
        <v>644</v>
      </c>
    </row>
    <row r="15" spans="1:11" s="32" customFormat="1" ht="23.25" customHeight="1">
      <c r="A15" s="33" t="s">
        <v>678</v>
      </c>
      <c r="B15" s="30" t="s">
        <v>679</v>
      </c>
      <c r="C15" s="30"/>
      <c r="D15" s="29"/>
      <c r="E15" s="30"/>
      <c r="F15" s="29"/>
      <c r="G15" s="29">
        <f>SUM(G16:G24)</f>
        <v>53437.990000000005</v>
      </c>
      <c r="H15" s="29">
        <f>SUM(H16:H24)</f>
        <v>7745</v>
      </c>
      <c r="I15" s="29"/>
      <c r="J15" s="30"/>
      <c r="K15" s="30"/>
    </row>
    <row r="16" spans="1:11" s="18" customFormat="1" ht="30" customHeight="1">
      <c r="A16" s="17">
        <v>9</v>
      </c>
      <c r="B16" s="2" t="s">
        <v>680</v>
      </c>
      <c r="C16" s="2" t="s">
        <v>680</v>
      </c>
      <c r="D16" s="1" t="s">
        <v>576</v>
      </c>
      <c r="E16" s="2" t="s">
        <v>681</v>
      </c>
      <c r="F16" s="1">
        <v>2017.12</v>
      </c>
      <c r="G16" s="1">
        <v>6020</v>
      </c>
      <c r="H16" s="1">
        <v>1000</v>
      </c>
      <c r="I16" s="1" t="s">
        <v>1503</v>
      </c>
      <c r="J16" s="60" t="s">
        <v>682</v>
      </c>
      <c r="K16" s="60" t="s">
        <v>645</v>
      </c>
    </row>
    <row r="17" spans="1:11" s="35" customFormat="1" ht="27">
      <c r="A17" s="3">
        <v>10</v>
      </c>
      <c r="B17" s="34" t="s">
        <v>646</v>
      </c>
      <c r="C17" s="34" t="s">
        <v>683</v>
      </c>
      <c r="D17" s="3" t="s">
        <v>684</v>
      </c>
      <c r="E17" s="34" t="s">
        <v>685</v>
      </c>
      <c r="F17" s="3">
        <v>2017.11</v>
      </c>
      <c r="G17" s="3">
        <v>3542.51</v>
      </c>
      <c r="H17" s="3"/>
      <c r="I17" s="1" t="s">
        <v>1503</v>
      </c>
      <c r="J17" s="34" t="s">
        <v>682</v>
      </c>
      <c r="K17" s="61" t="s">
        <v>647</v>
      </c>
    </row>
    <row r="18" spans="1:11" s="18" customFormat="1" ht="40.5" customHeight="1">
      <c r="A18" s="57">
        <v>11</v>
      </c>
      <c r="B18" s="24" t="s">
        <v>686</v>
      </c>
      <c r="C18" s="24" t="s">
        <v>687</v>
      </c>
      <c r="D18" s="25" t="s">
        <v>688</v>
      </c>
      <c r="E18" s="26" t="s">
        <v>689</v>
      </c>
      <c r="F18" s="25">
        <v>2017.12</v>
      </c>
      <c r="G18" s="25">
        <v>13400.7</v>
      </c>
      <c r="H18" s="25"/>
      <c r="I18" s="1" t="s">
        <v>1503</v>
      </c>
      <c r="J18" s="61" t="s">
        <v>682</v>
      </c>
      <c r="K18" s="62" t="s">
        <v>383</v>
      </c>
    </row>
    <row r="19" spans="1:11" s="35" customFormat="1" ht="27">
      <c r="A19" s="3">
        <v>12</v>
      </c>
      <c r="B19" s="34" t="s">
        <v>690</v>
      </c>
      <c r="C19" s="34" t="s">
        <v>691</v>
      </c>
      <c r="D19" s="3" t="s">
        <v>692</v>
      </c>
      <c r="E19" s="34" t="s">
        <v>693</v>
      </c>
      <c r="F19" s="3">
        <v>2017.5</v>
      </c>
      <c r="G19" s="3">
        <v>1999.33</v>
      </c>
      <c r="H19" s="3"/>
      <c r="I19" s="1" t="s">
        <v>1503</v>
      </c>
      <c r="J19" s="34" t="s">
        <v>682</v>
      </c>
      <c r="K19" s="34" t="s">
        <v>694</v>
      </c>
    </row>
    <row r="20" spans="1:11" s="35" customFormat="1" ht="27">
      <c r="A20" s="3">
        <v>13</v>
      </c>
      <c r="B20" s="34" t="s">
        <v>695</v>
      </c>
      <c r="C20" s="34" t="s">
        <v>691</v>
      </c>
      <c r="D20" s="3" t="s">
        <v>692</v>
      </c>
      <c r="E20" s="34" t="s">
        <v>696</v>
      </c>
      <c r="F20" s="3">
        <v>2017.5</v>
      </c>
      <c r="G20" s="3">
        <v>1973.45</v>
      </c>
      <c r="H20" s="3"/>
      <c r="I20" s="1" t="s">
        <v>1503</v>
      </c>
      <c r="J20" s="34" t="s">
        <v>682</v>
      </c>
      <c r="K20" s="34" t="s">
        <v>1178</v>
      </c>
    </row>
    <row r="21" spans="1:11" s="35" customFormat="1" ht="40.5">
      <c r="A21" s="3">
        <v>14</v>
      </c>
      <c r="B21" s="34" t="s">
        <v>697</v>
      </c>
      <c r="C21" s="34" t="s">
        <v>698</v>
      </c>
      <c r="D21" s="3" t="s">
        <v>576</v>
      </c>
      <c r="E21" s="34" t="s">
        <v>699</v>
      </c>
      <c r="F21" s="3">
        <v>2017</v>
      </c>
      <c r="G21" s="3">
        <v>7500</v>
      </c>
      <c r="H21" s="3"/>
      <c r="I21" s="1" t="s">
        <v>1503</v>
      </c>
      <c r="J21" s="34" t="s">
        <v>682</v>
      </c>
      <c r="K21" s="54" t="s">
        <v>392</v>
      </c>
    </row>
    <row r="22" spans="1:11" s="35" customFormat="1" ht="40.5">
      <c r="A22" s="3">
        <v>15</v>
      </c>
      <c r="B22" s="34" t="s">
        <v>700</v>
      </c>
      <c r="C22" s="34" t="s">
        <v>701</v>
      </c>
      <c r="D22" s="3"/>
      <c r="E22" s="34" t="s">
        <v>702</v>
      </c>
      <c r="F22" s="3">
        <v>2017.12</v>
      </c>
      <c r="G22" s="3">
        <v>9757</v>
      </c>
      <c r="H22" s="3">
        <v>2000</v>
      </c>
      <c r="I22" s="1" t="s">
        <v>1503</v>
      </c>
      <c r="J22" s="34" t="s">
        <v>682</v>
      </c>
      <c r="K22" s="34" t="s">
        <v>363</v>
      </c>
    </row>
    <row r="23" spans="1:11" s="35" customFormat="1" ht="40.5">
      <c r="A23" s="3">
        <v>16</v>
      </c>
      <c r="B23" s="34" t="s">
        <v>703</v>
      </c>
      <c r="C23" s="34" t="s">
        <v>704</v>
      </c>
      <c r="D23" s="3"/>
      <c r="E23" s="34" t="s">
        <v>702</v>
      </c>
      <c r="F23" s="3">
        <v>2017.6</v>
      </c>
      <c r="G23" s="3">
        <v>3400</v>
      </c>
      <c r="H23" s="3">
        <v>2000</v>
      </c>
      <c r="I23" s="1" t="s">
        <v>1503</v>
      </c>
      <c r="J23" s="34" t="s">
        <v>682</v>
      </c>
      <c r="K23" s="34" t="s">
        <v>363</v>
      </c>
    </row>
    <row r="24" spans="1:11" s="35" customFormat="1" ht="40.5">
      <c r="A24" s="3">
        <v>17</v>
      </c>
      <c r="B24" s="34" t="s">
        <v>705</v>
      </c>
      <c r="C24" s="34" t="s">
        <v>706</v>
      </c>
      <c r="D24" s="3" t="s">
        <v>570</v>
      </c>
      <c r="E24" s="34" t="s">
        <v>707</v>
      </c>
      <c r="F24" s="3">
        <v>2017.5</v>
      </c>
      <c r="G24" s="3">
        <v>5845</v>
      </c>
      <c r="H24" s="3">
        <v>2745</v>
      </c>
      <c r="I24" s="1" t="s">
        <v>1503</v>
      </c>
      <c r="J24" s="34" t="s">
        <v>682</v>
      </c>
      <c r="K24" s="34" t="s">
        <v>1504</v>
      </c>
    </row>
    <row r="25" spans="1:11" s="32" customFormat="1" ht="26.25" customHeight="1">
      <c r="A25" s="33" t="s">
        <v>708</v>
      </c>
      <c r="B25" s="30" t="s">
        <v>709</v>
      </c>
      <c r="C25" s="30"/>
      <c r="D25" s="29"/>
      <c r="E25" s="30"/>
      <c r="F25" s="29"/>
      <c r="G25" s="29">
        <f>SUM(G26:G29)</f>
        <v>30274</v>
      </c>
      <c r="H25" s="29">
        <f>SUM(H26:H29)</f>
        <v>11556</v>
      </c>
      <c r="I25" s="29"/>
      <c r="J25" s="30"/>
      <c r="K25" s="34"/>
    </row>
    <row r="26" spans="1:11" s="35" customFormat="1" ht="27">
      <c r="A26" s="3">
        <v>18</v>
      </c>
      <c r="B26" s="34" t="s">
        <v>710</v>
      </c>
      <c r="C26" s="34" t="s">
        <v>711</v>
      </c>
      <c r="D26" s="3" t="s">
        <v>576</v>
      </c>
      <c r="E26" s="34" t="s">
        <v>571</v>
      </c>
      <c r="F26" s="3">
        <v>2017.8</v>
      </c>
      <c r="G26" s="3">
        <v>11925</v>
      </c>
      <c r="H26" s="3">
        <v>5000</v>
      </c>
      <c r="I26" s="3" t="s">
        <v>1505</v>
      </c>
      <c r="J26" s="34" t="s">
        <v>627</v>
      </c>
      <c r="K26" s="64" t="s">
        <v>754</v>
      </c>
    </row>
    <row r="27" spans="1:11" s="35" customFormat="1" ht="27">
      <c r="A27" s="3">
        <v>19</v>
      </c>
      <c r="B27" s="34" t="s">
        <v>713</v>
      </c>
      <c r="C27" s="34" t="s">
        <v>714</v>
      </c>
      <c r="D27" s="3" t="s">
        <v>576</v>
      </c>
      <c r="E27" s="34" t="s">
        <v>571</v>
      </c>
      <c r="F27" s="3">
        <v>2017.9</v>
      </c>
      <c r="G27" s="3">
        <v>10719</v>
      </c>
      <c r="H27" s="3">
        <v>2000</v>
      </c>
      <c r="I27" s="3" t="s">
        <v>1505</v>
      </c>
      <c r="J27" s="34" t="s">
        <v>712</v>
      </c>
      <c r="K27" s="64" t="s">
        <v>755</v>
      </c>
    </row>
    <row r="28" spans="1:11" s="35" customFormat="1" ht="27">
      <c r="A28" s="3">
        <v>20</v>
      </c>
      <c r="B28" s="34" t="s">
        <v>715</v>
      </c>
      <c r="C28" s="34" t="s">
        <v>716</v>
      </c>
      <c r="D28" s="3" t="s">
        <v>576</v>
      </c>
      <c r="E28" s="34" t="s">
        <v>717</v>
      </c>
      <c r="F28" s="3">
        <v>2017.11</v>
      </c>
      <c r="G28" s="3">
        <v>2074</v>
      </c>
      <c r="H28" s="3">
        <v>1000</v>
      </c>
      <c r="I28" s="3" t="s">
        <v>1505</v>
      </c>
      <c r="J28" s="34" t="s">
        <v>712</v>
      </c>
      <c r="K28" s="62" t="s">
        <v>648</v>
      </c>
    </row>
    <row r="29" spans="1:11" s="35" customFormat="1" ht="27">
      <c r="A29" s="3">
        <v>21</v>
      </c>
      <c r="B29" s="34" t="s">
        <v>718</v>
      </c>
      <c r="C29" s="34" t="s">
        <v>719</v>
      </c>
      <c r="D29" s="3" t="s">
        <v>570</v>
      </c>
      <c r="E29" s="34" t="s">
        <v>720</v>
      </c>
      <c r="F29" s="3">
        <v>2017.12</v>
      </c>
      <c r="G29" s="3">
        <v>5556</v>
      </c>
      <c r="H29" s="3">
        <v>3556</v>
      </c>
      <c r="I29" s="3" t="s">
        <v>1505</v>
      </c>
      <c r="J29" s="34" t="s">
        <v>712</v>
      </c>
      <c r="K29" s="65" t="s">
        <v>1506</v>
      </c>
    </row>
    <row r="30" spans="1:11" s="32" customFormat="1" ht="23.25" customHeight="1">
      <c r="A30" s="33" t="s">
        <v>721</v>
      </c>
      <c r="B30" s="30" t="s">
        <v>722</v>
      </c>
      <c r="C30" s="30"/>
      <c r="D30" s="29"/>
      <c r="E30" s="30"/>
      <c r="F30" s="29"/>
      <c r="G30" s="29">
        <f>SUM(G31:G35)</f>
        <v>25078</v>
      </c>
      <c r="H30" s="29">
        <f>SUM(H31:H35)</f>
        <v>17586</v>
      </c>
      <c r="I30" s="29"/>
      <c r="J30" s="30"/>
      <c r="K30" s="30"/>
    </row>
    <row r="31" spans="1:11" s="35" customFormat="1" ht="40.5">
      <c r="A31" s="3">
        <v>22</v>
      </c>
      <c r="B31" s="34" t="s">
        <v>723</v>
      </c>
      <c r="C31" s="34" t="s">
        <v>724</v>
      </c>
      <c r="D31" s="3" t="s">
        <v>725</v>
      </c>
      <c r="E31" s="34" t="s">
        <v>756</v>
      </c>
      <c r="F31" s="3">
        <v>2017.12</v>
      </c>
      <c r="G31" s="3">
        <v>5386</v>
      </c>
      <c r="H31" s="3">
        <v>1386</v>
      </c>
      <c r="I31" s="3" t="s">
        <v>1505</v>
      </c>
      <c r="J31" s="34" t="s">
        <v>712</v>
      </c>
      <c r="K31" s="34" t="s">
        <v>757</v>
      </c>
    </row>
    <row r="32" spans="1:11" s="18" customFormat="1" ht="47.25" customHeight="1">
      <c r="A32" s="1">
        <v>23</v>
      </c>
      <c r="B32" s="2" t="s">
        <v>726</v>
      </c>
      <c r="C32" s="2" t="s">
        <v>727</v>
      </c>
      <c r="D32" s="1" t="s">
        <v>576</v>
      </c>
      <c r="E32" s="2" t="s">
        <v>681</v>
      </c>
      <c r="F32" s="1">
        <v>2017.12</v>
      </c>
      <c r="G32" s="1">
        <v>1500</v>
      </c>
      <c r="H32" s="1">
        <v>1000</v>
      </c>
      <c r="I32" s="3" t="s">
        <v>1505</v>
      </c>
      <c r="J32" s="66" t="s">
        <v>712</v>
      </c>
      <c r="K32" s="67" t="s">
        <v>649</v>
      </c>
    </row>
    <row r="33" spans="1:11" s="35" customFormat="1" ht="40.5">
      <c r="A33" s="3">
        <v>24</v>
      </c>
      <c r="B33" s="34" t="s">
        <v>728</v>
      </c>
      <c r="C33" s="34" t="s">
        <v>729</v>
      </c>
      <c r="D33" s="3">
        <v>2017</v>
      </c>
      <c r="E33" s="34" t="s">
        <v>730</v>
      </c>
      <c r="F33" s="3">
        <v>2017.12</v>
      </c>
      <c r="G33" s="3">
        <v>10000</v>
      </c>
      <c r="H33" s="3">
        <v>10000</v>
      </c>
      <c r="I33" s="1" t="s">
        <v>1503</v>
      </c>
      <c r="J33" s="34" t="s">
        <v>1507</v>
      </c>
      <c r="K33" s="68" t="s">
        <v>537</v>
      </c>
    </row>
    <row r="34" spans="1:11" s="35" customFormat="1" ht="54">
      <c r="A34" s="3">
        <v>25</v>
      </c>
      <c r="B34" s="34" t="s">
        <v>731</v>
      </c>
      <c r="C34" s="34" t="s">
        <v>732</v>
      </c>
      <c r="D34" s="3" t="s">
        <v>576</v>
      </c>
      <c r="E34" s="34" t="s">
        <v>733</v>
      </c>
      <c r="F34" s="3">
        <v>2017.8</v>
      </c>
      <c r="G34" s="3">
        <v>3292</v>
      </c>
      <c r="H34" s="3">
        <v>3200</v>
      </c>
      <c r="I34" s="3" t="s">
        <v>1505</v>
      </c>
      <c r="J34" s="34" t="s">
        <v>712</v>
      </c>
      <c r="K34" s="65" t="s">
        <v>650</v>
      </c>
    </row>
    <row r="35" spans="1:11" s="35" customFormat="1" ht="67.5">
      <c r="A35" s="3">
        <v>26</v>
      </c>
      <c r="B35" s="34" t="s">
        <v>734</v>
      </c>
      <c r="C35" s="34" t="s">
        <v>735</v>
      </c>
      <c r="D35" s="3" t="s">
        <v>570</v>
      </c>
      <c r="E35" s="34" t="s">
        <v>736</v>
      </c>
      <c r="F35" s="3">
        <v>2017.11</v>
      </c>
      <c r="G35" s="3">
        <v>4900</v>
      </c>
      <c r="H35" s="3">
        <v>2000</v>
      </c>
      <c r="I35" s="3" t="s">
        <v>1505</v>
      </c>
      <c r="J35" s="34" t="s">
        <v>712</v>
      </c>
      <c r="K35" s="65" t="s">
        <v>1506</v>
      </c>
    </row>
    <row r="36" spans="1:11" s="32" customFormat="1" ht="28.5">
      <c r="A36" s="29" t="s">
        <v>737</v>
      </c>
      <c r="B36" s="30" t="s">
        <v>738</v>
      </c>
      <c r="C36" s="30"/>
      <c r="D36" s="29"/>
      <c r="E36" s="30"/>
      <c r="F36" s="29"/>
      <c r="G36" s="29">
        <f>SUM(G37,G44)</f>
        <v>50005</v>
      </c>
      <c r="H36" s="29">
        <f>SUM(H37,H44)</f>
        <v>10490</v>
      </c>
      <c r="I36" s="29"/>
      <c r="J36" s="30"/>
      <c r="K36" s="30"/>
    </row>
    <row r="37" spans="1:11" s="32" customFormat="1" ht="30.75" customHeight="1">
      <c r="A37" s="33" t="s">
        <v>566</v>
      </c>
      <c r="B37" s="30" t="s">
        <v>739</v>
      </c>
      <c r="C37" s="30"/>
      <c r="D37" s="29"/>
      <c r="E37" s="30"/>
      <c r="F37" s="29"/>
      <c r="G37" s="29">
        <f>SUM(G38:G43)</f>
        <v>46105</v>
      </c>
      <c r="H37" s="29">
        <f>SUM(H38:H43)</f>
        <v>8590</v>
      </c>
      <c r="I37" s="29"/>
      <c r="J37" s="30"/>
      <c r="K37" s="30"/>
    </row>
    <row r="38" spans="1:11" s="35" customFormat="1" ht="50.25" customHeight="1">
      <c r="A38" s="3">
        <v>27</v>
      </c>
      <c r="B38" s="34" t="s">
        <v>740</v>
      </c>
      <c r="C38" s="34" t="s">
        <v>747</v>
      </c>
      <c r="D38" s="3" t="s">
        <v>576</v>
      </c>
      <c r="E38" s="34" t="s">
        <v>748</v>
      </c>
      <c r="F38" s="3">
        <v>2017</v>
      </c>
      <c r="G38" s="3">
        <v>15572</v>
      </c>
      <c r="H38" s="3">
        <v>1884</v>
      </c>
      <c r="I38" s="3" t="s">
        <v>1508</v>
      </c>
      <c r="J38" s="34" t="s">
        <v>749</v>
      </c>
      <c r="K38" s="34" t="s">
        <v>651</v>
      </c>
    </row>
    <row r="39" spans="1:11" s="35" customFormat="1" ht="36" customHeight="1">
      <c r="A39" s="3">
        <v>28</v>
      </c>
      <c r="B39" s="34" t="s">
        <v>751</v>
      </c>
      <c r="C39" s="34" t="s">
        <v>752</v>
      </c>
      <c r="D39" s="3" t="s">
        <v>576</v>
      </c>
      <c r="E39" s="34" t="s">
        <v>748</v>
      </c>
      <c r="F39" s="3">
        <v>2017</v>
      </c>
      <c r="G39" s="3">
        <v>16151</v>
      </c>
      <c r="H39" s="3">
        <v>2533</v>
      </c>
      <c r="I39" s="3" t="s">
        <v>1508</v>
      </c>
      <c r="J39" s="34" t="s">
        <v>749</v>
      </c>
      <c r="K39" s="34" t="s">
        <v>651</v>
      </c>
    </row>
    <row r="40" spans="1:11" s="35" customFormat="1" ht="33" customHeight="1">
      <c r="A40" s="3">
        <v>29</v>
      </c>
      <c r="B40" s="34" t="s">
        <v>753</v>
      </c>
      <c r="C40" s="34" t="s">
        <v>845</v>
      </c>
      <c r="D40" s="3" t="s">
        <v>576</v>
      </c>
      <c r="E40" s="34" t="s">
        <v>846</v>
      </c>
      <c r="F40" s="3">
        <v>2017</v>
      </c>
      <c r="G40" s="3">
        <v>6424</v>
      </c>
      <c r="H40" s="3">
        <v>917</v>
      </c>
      <c r="I40" s="3" t="s">
        <v>1508</v>
      </c>
      <c r="J40" s="34" t="s">
        <v>749</v>
      </c>
      <c r="K40" s="34" t="s">
        <v>651</v>
      </c>
    </row>
    <row r="41" spans="1:11" s="35" customFormat="1" ht="39" customHeight="1">
      <c r="A41" s="3">
        <v>30</v>
      </c>
      <c r="B41" s="34" t="s">
        <v>847</v>
      </c>
      <c r="C41" s="34" t="s">
        <v>848</v>
      </c>
      <c r="D41" s="3" t="s">
        <v>570</v>
      </c>
      <c r="E41" s="34" t="s">
        <v>720</v>
      </c>
      <c r="F41" s="3">
        <v>2017.08</v>
      </c>
      <c r="G41" s="3">
        <v>3256</v>
      </c>
      <c r="H41" s="3">
        <v>1256</v>
      </c>
      <c r="I41" s="3" t="s">
        <v>1508</v>
      </c>
      <c r="J41" s="34" t="s">
        <v>749</v>
      </c>
      <c r="K41" s="69" t="s">
        <v>1509</v>
      </c>
    </row>
    <row r="42" spans="1:11" s="35" customFormat="1" ht="27">
      <c r="A42" s="3">
        <v>31</v>
      </c>
      <c r="B42" s="34" t="s">
        <v>849</v>
      </c>
      <c r="C42" s="34" t="s">
        <v>850</v>
      </c>
      <c r="D42" s="3" t="s">
        <v>576</v>
      </c>
      <c r="E42" s="34" t="s">
        <v>851</v>
      </c>
      <c r="F42" s="3">
        <v>2017.3</v>
      </c>
      <c r="G42" s="3">
        <v>2391</v>
      </c>
      <c r="H42" s="3">
        <v>1000</v>
      </c>
      <c r="I42" s="3" t="s">
        <v>1508</v>
      </c>
      <c r="J42" s="34" t="s">
        <v>749</v>
      </c>
      <c r="K42" s="69" t="s">
        <v>393</v>
      </c>
    </row>
    <row r="43" spans="1:11" s="35" customFormat="1" ht="27">
      <c r="A43" s="3">
        <v>32</v>
      </c>
      <c r="B43" s="34" t="s">
        <v>852</v>
      </c>
      <c r="C43" s="34" t="s">
        <v>853</v>
      </c>
      <c r="D43" s="3" t="s">
        <v>576</v>
      </c>
      <c r="E43" s="34" t="s">
        <v>851</v>
      </c>
      <c r="F43" s="3">
        <v>2017.3</v>
      </c>
      <c r="G43" s="3">
        <v>2311</v>
      </c>
      <c r="H43" s="3">
        <v>1000</v>
      </c>
      <c r="I43" s="3" t="s">
        <v>1508</v>
      </c>
      <c r="J43" s="34" t="s">
        <v>749</v>
      </c>
      <c r="K43" s="69" t="s">
        <v>393</v>
      </c>
    </row>
    <row r="44" spans="1:11" s="32" customFormat="1" ht="21.75" customHeight="1">
      <c r="A44" s="33" t="s">
        <v>678</v>
      </c>
      <c r="B44" s="30" t="s">
        <v>854</v>
      </c>
      <c r="C44" s="30"/>
      <c r="D44" s="29"/>
      <c r="E44" s="30"/>
      <c r="F44" s="29"/>
      <c r="G44" s="29">
        <f>SUM(G45:G45)</f>
        <v>3900</v>
      </c>
      <c r="H44" s="29">
        <f>SUM(H45:H45)</f>
        <v>1900</v>
      </c>
      <c r="I44" s="29"/>
      <c r="J44" s="30"/>
      <c r="K44" s="30"/>
    </row>
    <row r="45" spans="1:11" s="35" customFormat="1" ht="27">
      <c r="A45" s="3">
        <v>33</v>
      </c>
      <c r="B45" s="34" t="s">
        <v>855</v>
      </c>
      <c r="C45" s="34" t="s">
        <v>856</v>
      </c>
      <c r="D45" s="3" t="s">
        <v>576</v>
      </c>
      <c r="E45" s="34" t="s">
        <v>571</v>
      </c>
      <c r="F45" s="3">
        <v>2017.6</v>
      </c>
      <c r="G45" s="3">
        <v>3900</v>
      </c>
      <c r="H45" s="3">
        <v>1900</v>
      </c>
      <c r="I45" s="3" t="s">
        <v>1508</v>
      </c>
      <c r="J45" s="34" t="s">
        <v>1510</v>
      </c>
      <c r="K45" s="64" t="s">
        <v>758</v>
      </c>
    </row>
    <row r="46" spans="1:11" s="32" customFormat="1" ht="31.5" customHeight="1">
      <c r="A46" s="29" t="s">
        <v>857</v>
      </c>
      <c r="B46" s="30" t="s">
        <v>858</v>
      </c>
      <c r="C46" s="30"/>
      <c r="D46" s="29"/>
      <c r="E46" s="30"/>
      <c r="F46" s="29"/>
      <c r="G46" s="29">
        <f>SUM(G47,G56,G81,G87)</f>
        <v>794278.0700000001</v>
      </c>
      <c r="H46" s="29">
        <f>SUM(H47,H56,H81,H87)</f>
        <v>292226</v>
      </c>
      <c r="I46" s="29"/>
      <c r="J46" s="30"/>
      <c r="K46" s="30"/>
    </row>
    <row r="47" spans="1:11" s="32" customFormat="1" ht="27.75" customHeight="1">
      <c r="A47" s="33" t="s">
        <v>566</v>
      </c>
      <c r="B47" s="30" t="s">
        <v>859</v>
      </c>
      <c r="C47" s="30"/>
      <c r="D47" s="29"/>
      <c r="E47" s="30"/>
      <c r="F47" s="29"/>
      <c r="G47" s="29">
        <f>SUM(G48:G55)</f>
        <v>55584</v>
      </c>
      <c r="H47" s="29">
        <f>SUM(H48:H55)</f>
        <v>32222</v>
      </c>
      <c r="I47" s="29"/>
      <c r="J47" s="30"/>
      <c r="K47" s="30"/>
    </row>
    <row r="48" spans="1:11" s="35" customFormat="1" ht="40.5">
      <c r="A48" s="3">
        <v>34</v>
      </c>
      <c r="B48" s="34" t="s">
        <v>860</v>
      </c>
      <c r="C48" s="34" t="s">
        <v>861</v>
      </c>
      <c r="D48" s="3" t="s">
        <v>576</v>
      </c>
      <c r="E48" s="34" t="s">
        <v>677</v>
      </c>
      <c r="F48" s="3">
        <v>2017</v>
      </c>
      <c r="G48" s="3">
        <v>15000</v>
      </c>
      <c r="H48" s="3">
        <v>3000</v>
      </c>
      <c r="I48" s="1" t="s">
        <v>1503</v>
      </c>
      <c r="J48" s="34" t="s">
        <v>862</v>
      </c>
      <c r="K48" s="54" t="s">
        <v>397</v>
      </c>
    </row>
    <row r="49" spans="1:11" s="35" customFormat="1" ht="54">
      <c r="A49" s="3">
        <v>35</v>
      </c>
      <c r="B49" s="34" t="s">
        <v>863</v>
      </c>
      <c r="C49" s="34" t="s">
        <v>864</v>
      </c>
      <c r="D49" s="3" t="s">
        <v>576</v>
      </c>
      <c r="E49" s="34" t="s">
        <v>865</v>
      </c>
      <c r="F49" s="3">
        <v>2017</v>
      </c>
      <c r="G49" s="3">
        <v>5000</v>
      </c>
      <c r="H49" s="3">
        <v>3000</v>
      </c>
      <c r="I49" s="1" t="s">
        <v>1503</v>
      </c>
      <c r="J49" s="34" t="s">
        <v>866</v>
      </c>
      <c r="K49" s="34" t="s">
        <v>450</v>
      </c>
    </row>
    <row r="50" spans="1:11" s="35" customFormat="1" ht="27">
      <c r="A50" s="3">
        <v>36</v>
      </c>
      <c r="B50" s="34" t="s">
        <v>867</v>
      </c>
      <c r="C50" s="34" t="s">
        <v>868</v>
      </c>
      <c r="D50" s="3" t="s">
        <v>869</v>
      </c>
      <c r="E50" s="34" t="s">
        <v>870</v>
      </c>
      <c r="F50" s="3">
        <v>2017.04</v>
      </c>
      <c r="G50" s="3">
        <v>2000</v>
      </c>
      <c r="H50" s="3">
        <v>800</v>
      </c>
      <c r="I50" s="1" t="s">
        <v>1503</v>
      </c>
      <c r="J50" s="34" t="s">
        <v>866</v>
      </c>
      <c r="K50" s="34" t="s">
        <v>759</v>
      </c>
    </row>
    <row r="51" spans="1:11" s="18" customFormat="1" ht="53.25" customHeight="1">
      <c r="A51" s="57">
        <v>37</v>
      </c>
      <c r="B51" s="24" t="s">
        <v>871</v>
      </c>
      <c r="C51" s="24" t="s">
        <v>384</v>
      </c>
      <c r="D51" s="27" t="s">
        <v>576</v>
      </c>
      <c r="E51" s="24" t="s">
        <v>872</v>
      </c>
      <c r="F51" s="25">
        <v>2017</v>
      </c>
      <c r="G51" s="25">
        <v>20000</v>
      </c>
      <c r="H51" s="25">
        <v>16000</v>
      </c>
      <c r="I51" s="1" t="s">
        <v>1503</v>
      </c>
      <c r="J51" s="61" t="s">
        <v>873</v>
      </c>
      <c r="K51" s="70" t="s">
        <v>652</v>
      </c>
    </row>
    <row r="52" spans="1:11" s="35" customFormat="1" ht="31.5" customHeight="1">
      <c r="A52" s="3">
        <v>38</v>
      </c>
      <c r="B52" s="34" t="s">
        <v>874</v>
      </c>
      <c r="C52" s="34" t="s">
        <v>875</v>
      </c>
      <c r="D52" s="3" t="s">
        <v>576</v>
      </c>
      <c r="E52" s="34" t="s">
        <v>876</v>
      </c>
      <c r="F52" s="3">
        <v>2017</v>
      </c>
      <c r="G52" s="3">
        <v>5822</v>
      </c>
      <c r="H52" s="3">
        <v>3822</v>
      </c>
      <c r="I52" s="1" t="s">
        <v>0</v>
      </c>
      <c r="J52" s="34" t="s">
        <v>877</v>
      </c>
      <c r="K52" s="34" t="s">
        <v>760</v>
      </c>
    </row>
    <row r="53" spans="1:11" s="18" customFormat="1" ht="51" customHeight="1">
      <c r="A53" s="17">
        <v>39</v>
      </c>
      <c r="B53" s="19" t="s">
        <v>878</v>
      </c>
      <c r="C53" s="19" t="s">
        <v>879</v>
      </c>
      <c r="D53" s="3" t="s">
        <v>880</v>
      </c>
      <c r="E53" s="19" t="s">
        <v>881</v>
      </c>
      <c r="F53" s="7">
        <v>2017</v>
      </c>
      <c r="G53" s="3">
        <v>2070</v>
      </c>
      <c r="H53" s="3">
        <v>1500</v>
      </c>
      <c r="I53" s="1" t="s">
        <v>0</v>
      </c>
      <c r="J53" s="60" t="s">
        <v>873</v>
      </c>
      <c r="K53" s="34" t="s">
        <v>653</v>
      </c>
    </row>
    <row r="54" spans="1:11" s="35" customFormat="1" ht="67.5">
      <c r="A54" s="3">
        <v>40</v>
      </c>
      <c r="B54" s="34" t="s">
        <v>882</v>
      </c>
      <c r="C54" s="34" t="s">
        <v>883</v>
      </c>
      <c r="D54" s="3" t="s">
        <v>576</v>
      </c>
      <c r="E54" s="34" t="s">
        <v>884</v>
      </c>
      <c r="F54" s="3">
        <v>2017.12</v>
      </c>
      <c r="G54" s="3">
        <v>3900</v>
      </c>
      <c r="H54" s="3">
        <v>3600</v>
      </c>
      <c r="I54" s="1" t="s">
        <v>0</v>
      </c>
      <c r="J54" s="34" t="s">
        <v>873</v>
      </c>
      <c r="K54" s="62" t="s">
        <v>654</v>
      </c>
    </row>
    <row r="55" spans="1:11" s="18" customFormat="1" ht="29.25" customHeight="1">
      <c r="A55" s="17">
        <v>41</v>
      </c>
      <c r="B55" s="2" t="s">
        <v>885</v>
      </c>
      <c r="C55" s="2" t="s">
        <v>886</v>
      </c>
      <c r="D55" s="1" t="s">
        <v>576</v>
      </c>
      <c r="E55" s="2" t="s">
        <v>681</v>
      </c>
      <c r="F55" s="1">
        <v>2017.12</v>
      </c>
      <c r="G55" s="1">
        <v>1792</v>
      </c>
      <c r="H55" s="7">
        <v>500</v>
      </c>
      <c r="I55" s="7" t="s">
        <v>1</v>
      </c>
      <c r="J55" s="67" t="s">
        <v>761</v>
      </c>
      <c r="K55" s="34" t="s">
        <v>655</v>
      </c>
    </row>
    <row r="56" spans="1:11" s="32" customFormat="1" ht="14.25">
      <c r="A56" s="37" t="s">
        <v>678</v>
      </c>
      <c r="B56" s="30" t="s">
        <v>887</v>
      </c>
      <c r="C56" s="30"/>
      <c r="D56" s="29"/>
      <c r="E56" s="30"/>
      <c r="F56" s="29"/>
      <c r="G56" s="29">
        <f>SUM(G57,G60)</f>
        <v>319492.58</v>
      </c>
      <c r="H56" s="29">
        <f>SUM(H57,H60)</f>
        <v>149054</v>
      </c>
      <c r="I56" s="29"/>
      <c r="J56" s="30"/>
      <c r="K56" s="30"/>
    </row>
    <row r="57" spans="1:11" s="32" customFormat="1" ht="14.25">
      <c r="A57" s="29"/>
      <c r="B57" s="30" t="s">
        <v>888</v>
      </c>
      <c r="C57" s="30"/>
      <c r="D57" s="29"/>
      <c r="E57" s="30"/>
      <c r="F57" s="29"/>
      <c r="G57" s="29">
        <f>SUM(G58:G59)</f>
        <v>49067</v>
      </c>
      <c r="H57" s="29">
        <f>SUM(H58:H59)</f>
        <v>17300</v>
      </c>
      <c r="I57" s="29"/>
      <c r="J57" s="30"/>
      <c r="K57" s="30"/>
    </row>
    <row r="58" spans="1:11" s="35" customFormat="1" ht="40.5">
      <c r="A58" s="3">
        <v>42</v>
      </c>
      <c r="B58" s="34" t="s">
        <v>889</v>
      </c>
      <c r="C58" s="34" t="s">
        <v>890</v>
      </c>
      <c r="D58" s="3" t="s">
        <v>576</v>
      </c>
      <c r="E58" s="34" t="s">
        <v>891</v>
      </c>
      <c r="F58" s="3">
        <v>2017.12</v>
      </c>
      <c r="G58" s="3">
        <v>42664</v>
      </c>
      <c r="H58" s="3">
        <v>13500</v>
      </c>
      <c r="I58" s="3" t="s">
        <v>2</v>
      </c>
      <c r="J58" s="34" t="s">
        <v>762</v>
      </c>
      <c r="K58" s="62" t="s">
        <v>656</v>
      </c>
    </row>
    <row r="59" spans="1:11" s="35" customFormat="1" ht="54">
      <c r="A59" s="3">
        <v>43</v>
      </c>
      <c r="B59" s="34" t="s">
        <v>892</v>
      </c>
      <c r="C59" s="34" t="s">
        <v>893</v>
      </c>
      <c r="D59" s="3" t="s">
        <v>894</v>
      </c>
      <c r="E59" s="34" t="s">
        <v>895</v>
      </c>
      <c r="F59" s="3">
        <v>2017.12</v>
      </c>
      <c r="G59" s="3">
        <v>6403</v>
      </c>
      <c r="H59" s="3">
        <v>3800</v>
      </c>
      <c r="I59" s="3" t="s">
        <v>2</v>
      </c>
      <c r="J59" s="34" t="s">
        <v>763</v>
      </c>
      <c r="K59" s="62" t="s">
        <v>764</v>
      </c>
    </row>
    <row r="60" spans="1:11" s="32" customFormat="1" ht="14.25">
      <c r="A60" s="29"/>
      <c r="B60" s="30" t="s">
        <v>896</v>
      </c>
      <c r="C60" s="30"/>
      <c r="D60" s="29"/>
      <c r="E60" s="30"/>
      <c r="F60" s="29"/>
      <c r="G60" s="29">
        <f>SUM(G61:G80)</f>
        <v>270425.58</v>
      </c>
      <c r="H60" s="29">
        <f>SUM(H61:H80)</f>
        <v>131754</v>
      </c>
      <c r="I60" s="29"/>
      <c r="J60" s="30"/>
      <c r="K60" s="30"/>
    </row>
    <row r="61" spans="1:11" s="35" customFormat="1" ht="40.5">
      <c r="A61" s="3">
        <v>44</v>
      </c>
      <c r="B61" s="34" t="s">
        <v>897</v>
      </c>
      <c r="C61" s="34" t="s">
        <v>898</v>
      </c>
      <c r="D61" s="3" t="s">
        <v>684</v>
      </c>
      <c r="E61" s="34" t="s">
        <v>899</v>
      </c>
      <c r="F61" s="3">
        <v>2017</v>
      </c>
      <c r="G61" s="3">
        <v>40200</v>
      </c>
      <c r="H61" s="3">
        <v>14740</v>
      </c>
      <c r="I61" s="3" t="s">
        <v>2</v>
      </c>
      <c r="J61" s="34" t="s">
        <v>900</v>
      </c>
      <c r="K61" s="71" t="s">
        <v>765</v>
      </c>
    </row>
    <row r="62" spans="1:11" s="35" customFormat="1" ht="94.5">
      <c r="A62" s="3" t="s">
        <v>901</v>
      </c>
      <c r="B62" s="34" t="s">
        <v>902</v>
      </c>
      <c r="C62" s="34" t="s">
        <v>903</v>
      </c>
      <c r="D62" s="3" t="s">
        <v>570</v>
      </c>
      <c r="E62" s="34" t="s">
        <v>904</v>
      </c>
      <c r="F62" s="3">
        <v>2017</v>
      </c>
      <c r="G62" s="3">
        <v>16275.65</v>
      </c>
      <c r="H62" s="3">
        <v>6000</v>
      </c>
      <c r="I62" s="3" t="s">
        <v>2</v>
      </c>
      <c r="J62" s="34" t="s">
        <v>900</v>
      </c>
      <c r="K62" s="71" t="s">
        <v>766</v>
      </c>
    </row>
    <row r="63" spans="1:11" s="35" customFormat="1" ht="32.25" customHeight="1">
      <c r="A63" s="3">
        <v>46</v>
      </c>
      <c r="B63" s="34" t="s">
        <v>905</v>
      </c>
      <c r="C63" s="34" t="s">
        <v>906</v>
      </c>
      <c r="D63" s="3" t="s">
        <v>576</v>
      </c>
      <c r="E63" s="34" t="s">
        <v>907</v>
      </c>
      <c r="F63" s="3">
        <v>2017</v>
      </c>
      <c r="G63" s="3">
        <v>3000</v>
      </c>
      <c r="H63" s="3">
        <v>3000</v>
      </c>
      <c r="I63" s="3" t="s">
        <v>2</v>
      </c>
      <c r="J63" s="34" t="s">
        <v>900</v>
      </c>
      <c r="K63" s="71" t="s">
        <v>657</v>
      </c>
    </row>
    <row r="64" spans="1:11" s="35" customFormat="1" ht="33" customHeight="1">
      <c r="A64" s="3" t="s">
        <v>908</v>
      </c>
      <c r="B64" s="34" t="s">
        <v>909</v>
      </c>
      <c r="C64" s="34" t="s">
        <v>910</v>
      </c>
      <c r="D64" s="3" t="s">
        <v>576</v>
      </c>
      <c r="E64" s="34" t="s">
        <v>907</v>
      </c>
      <c r="F64" s="3">
        <v>2017</v>
      </c>
      <c r="G64" s="3">
        <v>3000</v>
      </c>
      <c r="H64" s="3">
        <v>3000</v>
      </c>
      <c r="I64" s="3" t="s">
        <v>2</v>
      </c>
      <c r="J64" s="34" t="s">
        <v>900</v>
      </c>
      <c r="K64" s="71" t="s">
        <v>658</v>
      </c>
    </row>
    <row r="65" spans="1:11" s="35" customFormat="1" ht="45.75" customHeight="1">
      <c r="A65" s="3" t="s">
        <v>911</v>
      </c>
      <c r="B65" s="34" t="s">
        <v>912</v>
      </c>
      <c r="C65" s="34" t="s">
        <v>913</v>
      </c>
      <c r="D65" s="3" t="s">
        <v>576</v>
      </c>
      <c r="E65" s="34" t="s">
        <v>907</v>
      </c>
      <c r="F65" s="3">
        <v>2017</v>
      </c>
      <c r="G65" s="3">
        <v>3000</v>
      </c>
      <c r="H65" s="3">
        <v>3000</v>
      </c>
      <c r="I65" s="3" t="s">
        <v>2</v>
      </c>
      <c r="J65" s="34" t="s">
        <v>900</v>
      </c>
      <c r="K65" s="71" t="s">
        <v>659</v>
      </c>
    </row>
    <row r="66" spans="1:11" s="35" customFormat="1" ht="48.75" customHeight="1">
      <c r="A66" s="3" t="s">
        <v>914</v>
      </c>
      <c r="B66" s="34" t="s">
        <v>915</v>
      </c>
      <c r="C66" s="34" t="s">
        <v>916</v>
      </c>
      <c r="D66" s="3" t="s">
        <v>576</v>
      </c>
      <c r="E66" s="34" t="s">
        <v>917</v>
      </c>
      <c r="F66" s="3">
        <v>2017</v>
      </c>
      <c r="G66" s="3">
        <v>8822.48</v>
      </c>
      <c r="H66" s="3">
        <v>3895</v>
      </c>
      <c r="I66" s="3" t="s">
        <v>2</v>
      </c>
      <c r="J66" s="34" t="s">
        <v>900</v>
      </c>
      <c r="K66" s="34" t="s">
        <v>364</v>
      </c>
    </row>
    <row r="67" spans="1:11" s="35" customFormat="1" ht="50.25" customHeight="1">
      <c r="A67" s="3" t="s">
        <v>918</v>
      </c>
      <c r="B67" s="34" t="s">
        <v>919</v>
      </c>
      <c r="C67" s="34" t="s">
        <v>920</v>
      </c>
      <c r="D67" s="3" t="s">
        <v>576</v>
      </c>
      <c r="E67" s="34" t="s">
        <v>921</v>
      </c>
      <c r="F67" s="3">
        <v>2017</v>
      </c>
      <c r="G67" s="3">
        <v>5157.45</v>
      </c>
      <c r="H67" s="3">
        <v>3745</v>
      </c>
      <c r="I67" s="3" t="s">
        <v>2</v>
      </c>
      <c r="J67" s="34" t="s">
        <v>900</v>
      </c>
      <c r="K67" s="34" t="s">
        <v>365</v>
      </c>
    </row>
    <row r="68" spans="1:11" s="35" customFormat="1" ht="54">
      <c r="A68" s="3" t="s">
        <v>922</v>
      </c>
      <c r="B68" s="34" t="s">
        <v>923</v>
      </c>
      <c r="C68" s="34" t="s">
        <v>924</v>
      </c>
      <c r="D68" s="3" t="s">
        <v>576</v>
      </c>
      <c r="E68" s="34" t="s">
        <v>925</v>
      </c>
      <c r="F68" s="3">
        <v>2017</v>
      </c>
      <c r="G68" s="3">
        <v>5400</v>
      </c>
      <c r="H68" s="3">
        <v>3000</v>
      </c>
      <c r="I68" s="3" t="s">
        <v>2</v>
      </c>
      <c r="J68" s="34" t="s">
        <v>900</v>
      </c>
      <c r="K68" s="34" t="s">
        <v>926</v>
      </c>
    </row>
    <row r="69" spans="1:11" s="35" customFormat="1" ht="40.5">
      <c r="A69" s="3" t="s">
        <v>927</v>
      </c>
      <c r="B69" s="34" t="s">
        <v>928</v>
      </c>
      <c r="C69" s="34" t="s">
        <v>929</v>
      </c>
      <c r="D69" s="3" t="s">
        <v>692</v>
      </c>
      <c r="E69" s="34" t="s">
        <v>930</v>
      </c>
      <c r="F69" s="3">
        <v>2017</v>
      </c>
      <c r="G69" s="3">
        <v>21000</v>
      </c>
      <c r="H69" s="3">
        <v>5000</v>
      </c>
      <c r="I69" s="3" t="s">
        <v>2</v>
      </c>
      <c r="J69" s="34" t="s">
        <v>900</v>
      </c>
      <c r="K69" s="34" t="s">
        <v>514</v>
      </c>
    </row>
    <row r="70" spans="1:11" s="35" customFormat="1" ht="27">
      <c r="A70" s="3" t="s">
        <v>931</v>
      </c>
      <c r="B70" s="34" t="s">
        <v>932</v>
      </c>
      <c r="C70" s="34" t="s">
        <v>933</v>
      </c>
      <c r="D70" s="3" t="s">
        <v>576</v>
      </c>
      <c r="E70" s="34" t="s">
        <v>934</v>
      </c>
      <c r="F70" s="3">
        <v>2017</v>
      </c>
      <c r="G70" s="3">
        <v>3000</v>
      </c>
      <c r="H70" s="3">
        <v>3000</v>
      </c>
      <c r="I70" s="3" t="s">
        <v>2</v>
      </c>
      <c r="J70" s="34" t="s">
        <v>900</v>
      </c>
      <c r="K70" s="34" t="s">
        <v>514</v>
      </c>
    </row>
    <row r="71" spans="1:11" s="35" customFormat="1" ht="27">
      <c r="A71" s="3" t="s">
        <v>935</v>
      </c>
      <c r="B71" s="34" t="s">
        <v>936</v>
      </c>
      <c r="C71" s="34" t="s">
        <v>937</v>
      </c>
      <c r="D71" s="3" t="s">
        <v>576</v>
      </c>
      <c r="E71" s="34" t="s">
        <v>938</v>
      </c>
      <c r="F71" s="3">
        <v>2017</v>
      </c>
      <c r="G71" s="3">
        <v>4980</v>
      </c>
      <c r="H71" s="3">
        <v>4980</v>
      </c>
      <c r="I71" s="3" t="s">
        <v>2</v>
      </c>
      <c r="J71" s="34" t="s">
        <v>900</v>
      </c>
      <c r="K71" s="34" t="s">
        <v>660</v>
      </c>
    </row>
    <row r="72" spans="1:11" s="35" customFormat="1" ht="40.5">
      <c r="A72" s="3" t="s">
        <v>939</v>
      </c>
      <c r="B72" s="34" t="s">
        <v>940</v>
      </c>
      <c r="C72" s="34" t="s">
        <v>941</v>
      </c>
      <c r="D72" s="3" t="s">
        <v>576</v>
      </c>
      <c r="E72" s="34" t="s">
        <v>942</v>
      </c>
      <c r="F72" s="3">
        <v>2017</v>
      </c>
      <c r="G72" s="3">
        <v>4500</v>
      </c>
      <c r="H72" s="3">
        <v>4500</v>
      </c>
      <c r="I72" s="3" t="s">
        <v>2</v>
      </c>
      <c r="J72" s="34" t="s">
        <v>900</v>
      </c>
      <c r="K72" s="34" t="s">
        <v>660</v>
      </c>
    </row>
    <row r="73" spans="1:11" s="35" customFormat="1" ht="27">
      <c r="A73" s="3" t="s">
        <v>943</v>
      </c>
      <c r="B73" s="34" t="s">
        <v>944</v>
      </c>
      <c r="C73" s="34" t="s">
        <v>944</v>
      </c>
      <c r="D73" s="3" t="s">
        <v>576</v>
      </c>
      <c r="E73" s="34" t="s">
        <v>696</v>
      </c>
      <c r="F73" s="3">
        <v>2017</v>
      </c>
      <c r="G73" s="3">
        <v>6682</v>
      </c>
      <c r="H73" s="3">
        <v>5444</v>
      </c>
      <c r="I73" s="3" t="s">
        <v>2</v>
      </c>
      <c r="J73" s="34" t="s">
        <v>900</v>
      </c>
      <c r="K73" s="34" t="s">
        <v>3</v>
      </c>
    </row>
    <row r="74" spans="1:11" s="35" customFormat="1" ht="40.5">
      <c r="A74" s="3" t="s">
        <v>945</v>
      </c>
      <c r="B74" s="34" t="s">
        <v>946</v>
      </c>
      <c r="C74" s="34" t="s">
        <v>947</v>
      </c>
      <c r="D74" s="3" t="s">
        <v>576</v>
      </c>
      <c r="E74" s="34" t="s">
        <v>948</v>
      </c>
      <c r="F74" s="3">
        <v>2017</v>
      </c>
      <c r="G74" s="3">
        <v>12000</v>
      </c>
      <c r="H74" s="3">
        <v>7000</v>
      </c>
      <c r="I74" s="3" t="s">
        <v>2</v>
      </c>
      <c r="J74" s="34" t="s">
        <v>900</v>
      </c>
      <c r="K74" s="34" t="s">
        <v>4</v>
      </c>
    </row>
    <row r="75" spans="1:11" s="35" customFormat="1" ht="27">
      <c r="A75" s="3" t="s">
        <v>949</v>
      </c>
      <c r="B75" s="34" t="s">
        <v>950</v>
      </c>
      <c r="C75" s="34" t="s">
        <v>951</v>
      </c>
      <c r="D75" s="3" t="s">
        <v>576</v>
      </c>
      <c r="E75" s="34" t="s">
        <v>952</v>
      </c>
      <c r="F75" s="3">
        <v>2017</v>
      </c>
      <c r="G75" s="3">
        <v>65000</v>
      </c>
      <c r="H75" s="3">
        <v>36670</v>
      </c>
      <c r="I75" s="3" t="s">
        <v>2</v>
      </c>
      <c r="J75" s="34" t="s">
        <v>900</v>
      </c>
      <c r="K75" s="71" t="s">
        <v>661</v>
      </c>
    </row>
    <row r="76" spans="1:11" s="35" customFormat="1" ht="27">
      <c r="A76" s="3" t="s">
        <v>953</v>
      </c>
      <c r="B76" s="34" t="s">
        <v>954</v>
      </c>
      <c r="C76" s="34" t="s">
        <v>955</v>
      </c>
      <c r="D76" s="3" t="s">
        <v>576</v>
      </c>
      <c r="E76" s="34" t="s">
        <v>952</v>
      </c>
      <c r="F76" s="3">
        <v>2017</v>
      </c>
      <c r="G76" s="3">
        <v>42000</v>
      </c>
      <c r="H76" s="3">
        <v>8770</v>
      </c>
      <c r="I76" s="3" t="s">
        <v>2</v>
      </c>
      <c r="J76" s="34" t="s">
        <v>900</v>
      </c>
      <c r="K76" s="71" t="s">
        <v>661</v>
      </c>
    </row>
    <row r="77" spans="1:11" s="35" customFormat="1" ht="27">
      <c r="A77" s="3">
        <v>60</v>
      </c>
      <c r="B77" s="34" t="s">
        <v>956</v>
      </c>
      <c r="C77" s="34" t="s">
        <v>957</v>
      </c>
      <c r="D77" s="3" t="s">
        <v>576</v>
      </c>
      <c r="E77" s="34" t="s">
        <v>952</v>
      </c>
      <c r="F77" s="3">
        <v>2017</v>
      </c>
      <c r="G77" s="3">
        <v>3000</v>
      </c>
      <c r="H77" s="3">
        <v>3000</v>
      </c>
      <c r="I77" s="3" t="s">
        <v>2</v>
      </c>
      <c r="J77" s="34" t="s">
        <v>900</v>
      </c>
      <c r="K77" s="71" t="s">
        <v>661</v>
      </c>
    </row>
    <row r="78" spans="1:11" s="35" customFormat="1" ht="40.5">
      <c r="A78" s="3">
        <v>61</v>
      </c>
      <c r="B78" s="34" t="s">
        <v>958</v>
      </c>
      <c r="C78" s="34" t="s">
        <v>959</v>
      </c>
      <c r="D78" s="3" t="s">
        <v>570</v>
      </c>
      <c r="E78" s="34" t="s">
        <v>952</v>
      </c>
      <c r="F78" s="3">
        <v>2017</v>
      </c>
      <c r="G78" s="3">
        <v>6000</v>
      </c>
      <c r="H78" s="3">
        <v>3000</v>
      </c>
      <c r="I78" s="3" t="s">
        <v>2</v>
      </c>
      <c r="J78" s="34" t="s">
        <v>900</v>
      </c>
      <c r="K78" s="71" t="s">
        <v>661</v>
      </c>
    </row>
    <row r="79" spans="1:11" s="35" customFormat="1" ht="48.75" customHeight="1">
      <c r="A79" s="3">
        <v>62</v>
      </c>
      <c r="B79" s="34" t="s">
        <v>915</v>
      </c>
      <c r="C79" s="34" t="s">
        <v>960</v>
      </c>
      <c r="D79" s="3" t="s">
        <v>576</v>
      </c>
      <c r="E79" s="34" t="s">
        <v>917</v>
      </c>
      <c r="F79" s="3">
        <v>2017</v>
      </c>
      <c r="G79" s="3">
        <v>8822</v>
      </c>
      <c r="H79" s="3">
        <v>6410</v>
      </c>
      <c r="I79" s="3" t="s">
        <v>2</v>
      </c>
      <c r="J79" s="34" t="s">
        <v>900</v>
      </c>
      <c r="K79" s="34" t="s">
        <v>364</v>
      </c>
    </row>
    <row r="80" spans="1:11" s="35" customFormat="1" ht="81">
      <c r="A80" s="3">
        <v>63</v>
      </c>
      <c r="B80" s="34" t="s">
        <v>961</v>
      </c>
      <c r="C80" s="34" t="s">
        <v>962</v>
      </c>
      <c r="D80" s="3" t="s">
        <v>576</v>
      </c>
      <c r="E80" s="34" t="s">
        <v>963</v>
      </c>
      <c r="F80" s="3">
        <v>2017</v>
      </c>
      <c r="G80" s="3">
        <v>8586</v>
      </c>
      <c r="H80" s="3">
        <v>3600</v>
      </c>
      <c r="I80" s="3" t="s">
        <v>2</v>
      </c>
      <c r="J80" s="34" t="s">
        <v>900</v>
      </c>
      <c r="K80" s="34" t="s">
        <v>4</v>
      </c>
    </row>
    <row r="81" spans="1:11" s="32" customFormat="1" ht="14.25">
      <c r="A81" s="33" t="s">
        <v>708</v>
      </c>
      <c r="B81" s="30" t="s">
        <v>964</v>
      </c>
      <c r="C81" s="30"/>
      <c r="D81" s="29"/>
      <c r="E81" s="30"/>
      <c r="F81" s="29"/>
      <c r="G81" s="29">
        <f>SUM(G82,G84)</f>
        <v>10400</v>
      </c>
      <c r="H81" s="29">
        <f>SUM(H82,H84)</f>
        <v>4900</v>
      </c>
      <c r="I81" s="29"/>
      <c r="J81" s="30"/>
      <c r="K81" s="30"/>
    </row>
    <row r="82" spans="1:11" s="32" customFormat="1" ht="14.25">
      <c r="A82" s="29"/>
      <c r="B82" s="30" t="s">
        <v>965</v>
      </c>
      <c r="C82" s="30"/>
      <c r="D82" s="29"/>
      <c r="E82" s="30"/>
      <c r="F82" s="29"/>
      <c r="G82" s="29">
        <f>SUM(G83)</f>
        <v>3600</v>
      </c>
      <c r="H82" s="29">
        <f>SUM(H83)</f>
        <v>2600</v>
      </c>
      <c r="I82" s="29"/>
      <c r="J82" s="30"/>
      <c r="K82" s="30"/>
    </row>
    <row r="83" spans="1:11" s="35" customFormat="1" ht="81">
      <c r="A83" s="3">
        <v>64</v>
      </c>
      <c r="B83" s="34" t="s">
        <v>966</v>
      </c>
      <c r="C83" s="34" t="s">
        <v>967</v>
      </c>
      <c r="D83" s="3" t="s">
        <v>576</v>
      </c>
      <c r="E83" s="34" t="s">
        <v>720</v>
      </c>
      <c r="F83" s="3">
        <v>2017.06</v>
      </c>
      <c r="G83" s="3">
        <v>3600</v>
      </c>
      <c r="H83" s="3">
        <v>2600</v>
      </c>
      <c r="I83" s="3" t="s">
        <v>5</v>
      </c>
      <c r="J83" s="34" t="s">
        <v>968</v>
      </c>
      <c r="K83" s="34" t="s">
        <v>366</v>
      </c>
    </row>
    <row r="84" spans="1:11" s="32" customFormat="1" ht="14.25">
      <c r="A84" s="29"/>
      <c r="B84" s="30" t="s">
        <v>969</v>
      </c>
      <c r="C84" s="30"/>
      <c r="D84" s="29"/>
      <c r="E84" s="30"/>
      <c r="F84" s="29"/>
      <c r="G84" s="29">
        <f>SUM(G85:G86)</f>
        <v>6800</v>
      </c>
      <c r="H84" s="29">
        <f>SUM(H85:H86)</f>
        <v>2300</v>
      </c>
      <c r="I84" s="29"/>
      <c r="J84" s="30"/>
      <c r="K84" s="30"/>
    </row>
    <row r="85" spans="1:11" s="35" customFormat="1" ht="45.75" customHeight="1">
      <c r="A85" s="3">
        <v>65</v>
      </c>
      <c r="B85" s="34" t="s">
        <v>970</v>
      </c>
      <c r="C85" s="34" t="s">
        <v>971</v>
      </c>
      <c r="D85" s="3" t="s">
        <v>576</v>
      </c>
      <c r="E85" s="34" t="s">
        <v>851</v>
      </c>
      <c r="F85" s="3">
        <v>2017</v>
      </c>
      <c r="G85" s="3">
        <v>4000</v>
      </c>
      <c r="H85" s="3">
        <v>1500</v>
      </c>
      <c r="I85" s="3" t="s">
        <v>6</v>
      </c>
      <c r="J85" s="34" t="s">
        <v>972</v>
      </c>
      <c r="K85" s="54" t="s">
        <v>327</v>
      </c>
    </row>
    <row r="86" spans="1:11" s="35" customFormat="1" ht="51" customHeight="1">
      <c r="A86" s="3">
        <v>66</v>
      </c>
      <c r="B86" s="34" t="s">
        <v>973</v>
      </c>
      <c r="C86" s="34" t="s">
        <v>974</v>
      </c>
      <c r="D86" s="3" t="s">
        <v>576</v>
      </c>
      <c r="E86" s="34" t="s">
        <v>851</v>
      </c>
      <c r="F86" s="3">
        <v>2017</v>
      </c>
      <c r="G86" s="3">
        <v>2800</v>
      </c>
      <c r="H86" s="3">
        <v>800</v>
      </c>
      <c r="I86" s="3" t="s">
        <v>6</v>
      </c>
      <c r="J86" s="34" t="s">
        <v>972</v>
      </c>
      <c r="K86" s="54" t="s">
        <v>327</v>
      </c>
    </row>
    <row r="87" spans="1:11" s="32" customFormat="1" ht="14.25">
      <c r="A87" s="33" t="s">
        <v>721</v>
      </c>
      <c r="B87" s="30" t="s">
        <v>975</v>
      </c>
      <c r="C87" s="30"/>
      <c r="D87" s="29"/>
      <c r="E87" s="30"/>
      <c r="F87" s="29"/>
      <c r="G87" s="29">
        <f>SUM(G88:G105)</f>
        <v>408801.49</v>
      </c>
      <c r="H87" s="29">
        <f>SUM(H88:H105)</f>
        <v>106050</v>
      </c>
      <c r="I87" s="29"/>
      <c r="J87" s="30"/>
      <c r="K87" s="30"/>
    </row>
    <row r="88" spans="1:11" s="35" customFormat="1" ht="27">
      <c r="A88" s="3">
        <v>67</v>
      </c>
      <c r="B88" s="34" t="s">
        <v>976</v>
      </c>
      <c r="C88" s="34" t="s">
        <v>977</v>
      </c>
      <c r="D88" s="3" t="s">
        <v>576</v>
      </c>
      <c r="E88" s="34" t="s">
        <v>571</v>
      </c>
      <c r="F88" s="3" t="s">
        <v>578</v>
      </c>
      <c r="G88" s="3">
        <v>34910</v>
      </c>
      <c r="H88" s="3">
        <v>20000</v>
      </c>
      <c r="I88" s="3" t="s">
        <v>5</v>
      </c>
      <c r="J88" s="34" t="s">
        <v>712</v>
      </c>
      <c r="K88" s="72" t="s">
        <v>767</v>
      </c>
    </row>
    <row r="89" spans="1:11" s="35" customFormat="1" ht="40.5">
      <c r="A89" s="3">
        <v>68</v>
      </c>
      <c r="B89" s="34" t="s">
        <v>978</v>
      </c>
      <c r="C89" s="34" t="s">
        <v>979</v>
      </c>
      <c r="D89" s="3" t="s">
        <v>570</v>
      </c>
      <c r="E89" s="34" t="s">
        <v>571</v>
      </c>
      <c r="F89" s="3" t="s">
        <v>980</v>
      </c>
      <c r="G89" s="3">
        <v>45000</v>
      </c>
      <c r="H89" s="3">
        <v>3000</v>
      </c>
      <c r="I89" s="3" t="s">
        <v>5</v>
      </c>
      <c r="J89" s="34" t="s">
        <v>712</v>
      </c>
      <c r="K89" s="72" t="s">
        <v>768</v>
      </c>
    </row>
    <row r="90" spans="1:11" s="35" customFormat="1" ht="27">
      <c r="A90" s="3">
        <v>69</v>
      </c>
      <c r="B90" s="34" t="s">
        <v>981</v>
      </c>
      <c r="C90" s="34" t="s">
        <v>982</v>
      </c>
      <c r="D90" s="3" t="s">
        <v>692</v>
      </c>
      <c r="E90" s="34" t="s">
        <v>571</v>
      </c>
      <c r="F90" s="3" t="s">
        <v>983</v>
      </c>
      <c r="G90" s="3">
        <v>23092</v>
      </c>
      <c r="H90" s="3">
        <v>10000</v>
      </c>
      <c r="I90" s="3" t="s">
        <v>5</v>
      </c>
      <c r="J90" s="34" t="s">
        <v>712</v>
      </c>
      <c r="K90" s="72" t="s">
        <v>768</v>
      </c>
    </row>
    <row r="91" spans="1:11" s="35" customFormat="1" ht="27">
      <c r="A91" s="3">
        <v>70</v>
      </c>
      <c r="B91" s="34" t="s">
        <v>984</v>
      </c>
      <c r="C91" s="34" t="s">
        <v>985</v>
      </c>
      <c r="D91" s="3" t="s">
        <v>692</v>
      </c>
      <c r="E91" s="34" t="s">
        <v>571</v>
      </c>
      <c r="F91" s="3">
        <v>2017.7</v>
      </c>
      <c r="G91" s="3">
        <v>11000</v>
      </c>
      <c r="H91" s="3">
        <v>3000</v>
      </c>
      <c r="I91" s="3" t="s">
        <v>5</v>
      </c>
      <c r="J91" s="34" t="s">
        <v>712</v>
      </c>
      <c r="K91" s="72" t="s">
        <v>768</v>
      </c>
    </row>
    <row r="92" spans="1:11" s="35" customFormat="1" ht="27">
      <c r="A92" s="3">
        <v>71</v>
      </c>
      <c r="B92" s="34" t="s">
        <v>986</v>
      </c>
      <c r="C92" s="34" t="s">
        <v>987</v>
      </c>
      <c r="D92" s="3" t="s">
        <v>692</v>
      </c>
      <c r="E92" s="34" t="s">
        <v>571</v>
      </c>
      <c r="F92" s="3">
        <v>2017.8</v>
      </c>
      <c r="G92" s="3">
        <v>18220</v>
      </c>
      <c r="H92" s="3">
        <v>3000</v>
      </c>
      <c r="I92" s="3" t="s">
        <v>5</v>
      </c>
      <c r="J92" s="34" t="s">
        <v>712</v>
      </c>
      <c r="K92" s="72" t="s">
        <v>768</v>
      </c>
    </row>
    <row r="93" spans="1:11" s="35" customFormat="1" ht="27">
      <c r="A93" s="3">
        <v>72</v>
      </c>
      <c r="B93" s="34" t="s">
        <v>988</v>
      </c>
      <c r="C93" s="34" t="s">
        <v>989</v>
      </c>
      <c r="D93" s="3" t="s">
        <v>570</v>
      </c>
      <c r="E93" s="34" t="s">
        <v>571</v>
      </c>
      <c r="F93" s="3">
        <v>2017.6</v>
      </c>
      <c r="G93" s="3">
        <v>4400</v>
      </c>
      <c r="H93" s="3">
        <v>1000</v>
      </c>
      <c r="I93" s="3" t="s">
        <v>5</v>
      </c>
      <c r="J93" s="34" t="s">
        <v>712</v>
      </c>
      <c r="K93" s="72" t="s">
        <v>768</v>
      </c>
    </row>
    <row r="94" spans="1:11" s="35" customFormat="1" ht="27">
      <c r="A94" s="3">
        <v>73</v>
      </c>
      <c r="B94" s="34" t="s">
        <v>990</v>
      </c>
      <c r="C94" s="34" t="s">
        <v>991</v>
      </c>
      <c r="D94" s="3" t="s">
        <v>576</v>
      </c>
      <c r="E94" s="34" t="s">
        <v>992</v>
      </c>
      <c r="F94" s="3">
        <v>2017.12</v>
      </c>
      <c r="G94" s="3">
        <v>16000</v>
      </c>
      <c r="H94" s="3">
        <v>10000</v>
      </c>
      <c r="I94" s="3" t="s">
        <v>5</v>
      </c>
      <c r="J94" s="34" t="s">
        <v>712</v>
      </c>
      <c r="K94" s="67" t="s">
        <v>662</v>
      </c>
    </row>
    <row r="95" spans="1:11" s="35" customFormat="1" ht="61.5" customHeight="1">
      <c r="A95" s="3">
        <v>74</v>
      </c>
      <c r="B95" s="34" t="s">
        <v>993</v>
      </c>
      <c r="C95" s="34" t="s">
        <v>994</v>
      </c>
      <c r="D95" s="3" t="s">
        <v>570</v>
      </c>
      <c r="E95" s="34" t="s">
        <v>720</v>
      </c>
      <c r="F95" s="3">
        <v>2017.12</v>
      </c>
      <c r="G95" s="3">
        <v>23000</v>
      </c>
      <c r="H95" s="3">
        <v>8000</v>
      </c>
      <c r="I95" s="3" t="s">
        <v>5</v>
      </c>
      <c r="J95" s="34" t="s">
        <v>712</v>
      </c>
      <c r="K95" s="67" t="s">
        <v>7</v>
      </c>
    </row>
    <row r="96" spans="1:11" s="35" customFormat="1" ht="60.75" customHeight="1">
      <c r="A96" s="3">
        <v>75</v>
      </c>
      <c r="B96" s="34" t="s">
        <v>995</v>
      </c>
      <c r="C96" s="34" t="s">
        <v>996</v>
      </c>
      <c r="D96" s="3" t="s">
        <v>570</v>
      </c>
      <c r="E96" s="34" t="s">
        <v>720</v>
      </c>
      <c r="F96" s="3">
        <v>2017.12</v>
      </c>
      <c r="G96" s="3">
        <v>25800</v>
      </c>
      <c r="H96" s="3">
        <v>16600</v>
      </c>
      <c r="I96" s="3" t="s">
        <v>5</v>
      </c>
      <c r="J96" s="34" t="s">
        <v>712</v>
      </c>
      <c r="K96" s="67" t="s">
        <v>8</v>
      </c>
    </row>
    <row r="97" spans="1:11" s="35" customFormat="1" ht="48" customHeight="1">
      <c r="A97" s="3">
        <v>76</v>
      </c>
      <c r="B97" s="34" t="s">
        <v>997</v>
      </c>
      <c r="C97" s="34" t="s">
        <v>998</v>
      </c>
      <c r="D97" s="3" t="s">
        <v>570</v>
      </c>
      <c r="E97" s="34" t="s">
        <v>999</v>
      </c>
      <c r="F97" s="3">
        <v>2017</v>
      </c>
      <c r="G97" s="3">
        <v>23667</v>
      </c>
      <c r="H97" s="3">
        <v>2000</v>
      </c>
      <c r="I97" s="3" t="s">
        <v>5</v>
      </c>
      <c r="J97" s="34" t="s">
        <v>712</v>
      </c>
      <c r="K97" s="34" t="s">
        <v>1000</v>
      </c>
    </row>
    <row r="98" spans="1:11" s="35" customFormat="1" ht="40.5">
      <c r="A98" s="3">
        <v>77</v>
      </c>
      <c r="B98" s="34" t="s">
        <v>1001</v>
      </c>
      <c r="C98" s="34" t="s">
        <v>1002</v>
      </c>
      <c r="D98" s="3" t="s">
        <v>576</v>
      </c>
      <c r="E98" s="34" t="s">
        <v>1003</v>
      </c>
      <c r="F98" s="3">
        <v>2017</v>
      </c>
      <c r="G98" s="3">
        <v>4000</v>
      </c>
      <c r="H98" s="3">
        <v>1000</v>
      </c>
      <c r="I98" s="3" t="s">
        <v>5</v>
      </c>
      <c r="J98" s="34" t="s">
        <v>712</v>
      </c>
      <c r="K98" s="34" t="s">
        <v>1004</v>
      </c>
    </row>
    <row r="99" spans="1:11" s="35" customFormat="1" ht="27">
      <c r="A99" s="3">
        <v>78</v>
      </c>
      <c r="B99" s="34" t="s">
        <v>1005</v>
      </c>
      <c r="C99" s="34" t="s">
        <v>1006</v>
      </c>
      <c r="D99" s="3" t="s">
        <v>570</v>
      </c>
      <c r="E99" s="34" t="s">
        <v>851</v>
      </c>
      <c r="F99" s="3">
        <v>2017.12</v>
      </c>
      <c r="G99" s="3">
        <v>22682.49</v>
      </c>
      <c r="H99" s="3">
        <v>6000</v>
      </c>
      <c r="I99" s="3" t="s">
        <v>5</v>
      </c>
      <c r="J99" s="34" t="s">
        <v>712</v>
      </c>
      <c r="K99" s="54" t="s">
        <v>327</v>
      </c>
    </row>
    <row r="100" spans="1:11" s="35" customFormat="1" ht="27">
      <c r="A100" s="3">
        <v>79</v>
      </c>
      <c r="B100" s="34" t="s">
        <v>1007</v>
      </c>
      <c r="C100" s="34" t="s">
        <v>1008</v>
      </c>
      <c r="D100" s="3" t="s">
        <v>570</v>
      </c>
      <c r="E100" s="34" t="s">
        <v>851</v>
      </c>
      <c r="F100" s="3">
        <v>2017.12</v>
      </c>
      <c r="G100" s="3">
        <v>34690</v>
      </c>
      <c r="H100" s="3">
        <v>6000</v>
      </c>
      <c r="I100" s="3" t="s">
        <v>5</v>
      </c>
      <c r="J100" s="34" t="s">
        <v>712</v>
      </c>
      <c r="K100" s="54" t="s">
        <v>327</v>
      </c>
    </row>
    <row r="101" spans="1:11" s="35" customFormat="1" ht="27">
      <c r="A101" s="3">
        <v>80</v>
      </c>
      <c r="B101" s="34" t="s">
        <v>1009</v>
      </c>
      <c r="C101" s="34" t="s">
        <v>1010</v>
      </c>
      <c r="D101" s="3" t="s">
        <v>692</v>
      </c>
      <c r="E101" s="34" t="s">
        <v>851</v>
      </c>
      <c r="F101" s="3">
        <v>2017.12</v>
      </c>
      <c r="G101" s="3">
        <v>30000</v>
      </c>
      <c r="H101" s="3">
        <v>3500</v>
      </c>
      <c r="I101" s="3" t="s">
        <v>5</v>
      </c>
      <c r="J101" s="34" t="s">
        <v>712</v>
      </c>
      <c r="K101" s="54" t="s">
        <v>327</v>
      </c>
    </row>
    <row r="102" spans="1:11" s="35" customFormat="1" ht="27">
      <c r="A102" s="3">
        <v>81</v>
      </c>
      <c r="B102" s="34" t="s">
        <v>1011</v>
      </c>
      <c r="C102" s="34" t="s">
        <v>1012</v>
      </c>
      <c r="D102" s="3" t="s">
        <v>570</v>
      </c>
      <c r="E102" s="34" t="s">
        <v>851</v>
      </c>
      <c r="F102" s="3">
        <v>2017.12</v>
      </c>
      <c r="G102" s="3">
        <v>23000</v>
      </c>
      <c r="H102" s="3">
        <v>6000</v>
      </c>
      <c r="I102" s="3" t="s">
        <v>5</v>
      </c>
      <c r="J102" s="34" t="s">
        <v>712</v>
      </c>
      <c r="K102" s="54" t="s">
        <v>327</v>
      </c>
    </row>
    <row r="103" spans="1:11" s="35" customFormat="1" ht="27">
      <c r="A103" s="3">
        <v>82</v>
      </c>
      <c r="B103" s="34" t="s">
        <v>1013</v>
      </c>
      <c r="C103" s="34" t="s">
        <v>1014</v>
      </c>
      <c r="D103" s="3" t="s">
        <v>692</v>
      </c>
      <c r="E103" s="34" t="s">
        <v>851</v>
      </c>
      <c r="F103" s="3">
        <v>2017.12</v>
      </c>
      <c r="G103" s="3">
        <v>23740</v>
      </c>
      <c r="H103" s="3">
        <v>3750</v>
      </c>
      <c r="I103" s="3" t="s">
        <v>5</v>
      </c>
      <c r="J103" s="34" t="s">
        <v>712</v>
      </c>
      <c r="K103" s="54" t="s">
        <v>327</v>
      </c>
    </row>
    <row r="104" spans="1:11" s="35" customFormat="1" ht="27">
      <c r="A104" s="3">
        <v>83</v>
      </c>
      <c r="B104" s="34" t="s">
        <v>1015</v>
      </c>
      <c r="C104" s="34" t="s">
        <v>1016</v>
      </c>
      <c r="D104" s="3" t="s">
        <v>570</v>
      </c>
      <c r="E104" s="34" t="s">
        <v>851</v>
      </c>
      <c r="F104" s="3">
        <v>2017.12</v>
      </c>
      <c r="G104" s="3">
        <v>5600</v>
      </c>
      <c r="H104" s="3">
        <v>1200</v>
      </c>
      <c r="I104" s="3" t="s">
        <v>5</v>
      </c>
      <c r="J104" s="34" t="s">
        <v>712</v>
      </c>
      <c r="K104" s="54" t="s">
        <v>327</v>
      </c>
    </row>
    <row r="105" spans="1:11" s="35" customFormat="1" ht="27">
      <c r="A105" s="3">
        <v>84</v>
      </c>
      <c r="B105" s="34" t="s">
        <v>1017</v>
      </c>
      <c r="C105" s="34" t="s">
        <v>1018</v>
      </c>
      <c r="D105" s="3" t="s">
        <v>1019</v>
      </c>
      <c r="E105" s="34" t="s">
        <v>851</v>
      </c>
      <c r="F105" s="3">
        <v>2017.1</v>
      </c>
      <c r="G105" s="3">
        <v>40000</v>
      </c>
      <c r="H105" s="3">
        <v>2000</v>
      </c>
      <c r="I105" s="3" t="s">
        <v>5</v>
      </c>
      <c r="J105" s="34" t="s">
        <v>712</v>
      </c>
      <c r="K105" s="54" t="s">
        <v>327</v>
      </c>
    </row>
    <row r="106" spans="1:11" s="32" customFormat="1" ht="14.25">
      <c r="A106" s="29" t="s">
        <v>1020</v>
      </c>
      <c r="B106" s="30" t="s">
        <v>1021</v>
      </c>
      <c r="C106" s="30"/>
      <c r="D106" s="29"/>
      <c r="E106" s="30"/>
      <c r="F106" s="29"/>
      <c r="G106" s="29">
        <f>SUM(G107:G122)</f>
        <v>274437.61</v>
      </c>
      <c r="H106" s="29">
        <f>SUM(H107:H122)</f>
        <v>125254.08</v>
      </c>
      <c r="I106" s="29"/>
      <c r="J106" s="30"/>
      <c r="K106" s="30"/>
    </row>
    <row r="107" spans="1:11" s="35" customFormat="1" ht="27">
      <c r="A107" s="3">
        <v>85</v>
      </c>
      <c r="B107" s="34" t="s">
        <v>1022</v>
      </c>
      <c r="C107" s="34" t="s">
        <v>1023</v>
      </c>
      <c r="D107" s="3" t="s">
        <v>692</v>
      </c>
      <c r="E107" s="34" t="s">
        <v>571</v>
      </c>
      <c r="F107" s="3">
        <v>2017.05</v>
      </c>
      <c r="G107" s="3">
        <v>4185</v>
      </c>
      <c r="H107" s="3">
        <v>1185</v>
      </c>
      <c r="I107" s="3" t="s">
        <v>5</v>
      </c>
      <c r="J107" s="34" t="s">
        <v>712</v>
      </c>
      <c r="K107" s="62" t="s">
        <v>769</v>
      </c>
    </row>
    <row r="108" spans="1:11" s="35" customFormat="1" ht="54">
      <c r="A108" s="3">
        <v>86</v>
      </c>
      <c r="B108" s="34" t="s">
        <v>1024</v>
      </c>
      <c r="C108" s="34" t="s">
        <v>1025</v>
      </c>
      <c r="D108" s="3" t="s">
        <v>576</v>
      </c>
      <c r="E108" s="34" t="s">
        <v>1026</v>
      </c>
      <c r="F108" s="3">
        <v>2017.11</v>
      </c>
      <c r="G108" s="3">
        <v>2507</v>
      </c>
      <c r="H108" s="3">
        <v>2507</v>
      </c>
      <c r="I108" s="3" t="s">
        <v>5</v>
      </c>
      <c r="J108" s="34" t="s">
        <v>712</v>
      </c>
      <c r="K108" s="67" t="s">
        <v>662</v>
      </c>
    </row>
    <row r="109" spans="1:11" s="18" customFormat="1" ht="33" customHeight="1">
      <c r="A109" s="20">
        <v>87</v>
      </c>
      <c r="B109" s="21" t="s">
        <v>1027</v>
      </c>
      <c r="C109" s="21" t="s">
        <v>1028</v>
      </c>
      <c r="D109" s="22" t="s">
        <v>576</v>
      </c>
      <c r="E109" s="21" t="s">
        <v>681</v>
      </c>
      <c r="F109" s="1">
        <v>2017.12</v>
      </c>
      <c r="G109" s="22">
        <v>28704</v>
      </c>
      <c r="H109" s="22">
        <v>8704</v>
      </c>
      <c r="I109" s="3" t="s">
        <v>5</v>
      </c>
      <c r="J109" s="66" t="s">
        <v>712</v>
      </c>
      <c r="K109" s="67" t="s">
        <v>662</v>
      </c>
    </row>
    <row r="110" spans="1:11" s="35" customFormat="1" ht="27">
      <c r="A110" s="3">
        <v>88</v>
      </c>
      <c r="B110" s="34" t="s">
        <v>1029</v>
      </c>
      <c r="C110" s="34" t="s">
        <v>1030</v>
      </c>
      <c r="D110" s="3" t="s">
        <v>576</v>
      </c>
      <c r="E110" s="34" t="s">
        <v>1031</v>
      </c>
      <c r="F110" s="3">
        <v>2017</v>
      </c>
      <c r="G110" s="3">
        <v>69200</v>
      </c>
      <c r="H110" s="3">
        <v>19200</v>
      </c>
      <c r="I110" s="3" t="s">
        <v>5</v>
      </c>
      <c r="J110" s="34" t="s">
        <v>712</v>
      </c>
      <c r="K110" s="34" t="s">
        <v>1004</v>
      </c>
    </row>
    <row r="111" spans="1:11" s="58" customFormat="1" ht="45" customHeight="1">
      <c r="A111" s="3">
        <v>89</v>
      </c>
      <c r="B111" s="47" t="s">
        <v>770</v>
      </c>
      <c r="C111" s="47" t="s">
        <v>663</v>
      </c>
      <c r="D111" s="36" t="s">
        <v>664</v>
      </c>
      <c r="E111" s="47" t="s">
        <v>771</v>
      </c>
      <c r="F111" s="36">
        <v>2017.12</v>
      </c>
      <c r="G111" s="36">
        <v>6850</v>
      </c>
      <c r="H111" s="36">
        <v>6450</v>
      </c>
      <c r="I111" s="3" t="s">
        <v>5</v>
      </c>
      <c r="J111" s="34" t="s">
        <v>712</v>
      </c>
      <c r="K111" s="70" t="s">
        <v>772</v>
      </c>
    </row>
    <row r="112" spans="1:11" s="35" customFormat="1" ht="67.5">
      <c r="A112" s="3">
        <v>90</v>
      </c>
      <c r="B112" s="34" t="s">
        <v>1032</v>
      </c>
      <c r="C112" s="34" t="s">
        <v>1033</v>
      </c>
      <c r="D112" s="3" t="s">
        <v>576</v>
      </c>
      <c r="E112" s="34" t="s">
        <v>720</v>
      </c>
      <c r="F112" s="3">
        <v>2017.05</v>
      </c>
      <c r="G112" s="3">
        <v>3290</v>
      </c>
      <c r="H112" s="3">
        <v>3000</v>
      </c>
      <c r="I112" s="3" t="s">
        <v>5</v>
      </c>
      <c r="J112" s="34" t="s">
        <v>712</v>
      </c>
      <c r="K112" s="34" t="s">
        <v>367</v>
      </c>
    </row>
    <row r="113" spans="1:11" s="35" customFormat="1" ht="135">
      <c r="A113" s="3">
        <v>91</v>
      </c>
      <c r="B113" s="34" t="s">
        <v>1034</v>
      </c>
      <c r="C113" s="34" t="s">
        <v>1035</v>
      </c>
      <c r="D113" s="3" t="s">
        <v>576</v>
      </c>
      <c r="E113" s="34" t="s">
        <v>1036</v>
      </c>
      <c r="F113" s="3">
        <v>2017.12</v>
      </c>
      <c r="G113" s="3">
        <v>3144.08</v>
      </c>
      <c r="H113" s="3">
        <v>1751.08</v>
      </c>
      <c r="I113" s="3" t="s">
        <v>5</v>
      </c>
      <c r="J113" s="34" t="s">
        <v>712</v>
      </c>
      <c r="K113" s="62" t="s">
        <v>665</v>
      </c>
    </row>
    <row r="114" spans="1:11" s="35" customFormat="1" ht="148.5">
      <c r="A114" s="3">
        <v>92</v>
      </c>
      <c r="B114" s="34" t="s">
        <v>1037</v>
      </c>
      <c r="C114" s="34" t="s">
        <v>1038</v>
      </c>
      <c r="D114" s="3" t="s">
        <v>570</v>
      </c>
      <c r="E114" s="34" t="s">
        <v>1039</v>
      </c>
      <c r="F114" s="3">
        <v>2017.12</v>
      </c>
      <c r="G114" s="3">
        <v>26741.87</v>
      </c>
      <c r="H114" s="3">
        <v>16732</v>
      </c>
      <c r="I114" s="3" t="s">
        <v>0</v>
      </c>
      <c r="J114" s="34" t="s">
        <v>1040</v>
      </c>
      <c r="K114" s="62" t="s">
        <v>665</v>
      </c>
    </row>
    <row r="115" spans="1:11" s="35" customFormat="1" ht="27">
      <c r="A115" s="3">
        <v>93</v>
      </c>
      <c r="B115" s="34" t="s">
        <v>1041</v>
      </c>
      <c r="C115" s="34" t="s">
        <v>1042</v>
      </c>
      <c r="D115" s="3" t="s">
        <v>576</v>
      </c>
      <c r="E115" s="34" t="s">
        <v>1043</v>
      </c>
      <c r="F115" s="3">
        <v>2017.12</v>
      </c>
      <c r="G115" s="3">
        <v>31773</v>
      </c>
      <c r="H115" s="3">
        <v>13354</v>
      </c>
      <c r="I115" s="3" t="s">
        <v>0</v>
      </c>
      <c r="J115" s="34" t="s">
        <v>1040</v>
      </c>
      <c r="K115" s="34" t="s">
        <v>666</v>
      </c>
    </row>
    <row r="116" spans="1:11" s="35" customFormat="1" ht="54">
      <c r="A116" s="3">
        <v>94</v>
      </c>
      <c r="B116" s="34" t="s">
        <v>1044</v>
      </c>
      <c r="C116" s="34" t="s">
        <v>1045</v>
      </c>
      <c r="D116" s="3" t="s">
        <v>576</v>
      </c>
      <c r="E116" s="34" t="s">
        <v>1046</v>
      </c>
      <c r="F116" s="3">
        <v>2017.12</v>
      </c>
      <c r="G116" s="3">
        <v>51907</v>
      </c>
      <c r="H116" s="3">
        <v>28734</v>
      </c>
      <c r="I116" s="3" t="s">
        <v>0</v>
      </c>
      <c r="J116" s="34" t="s">
        <v>1040</v>
      </c>
      <c r="K116" s="34" t="s">
        <v>666</v>
      </c>
    </row>
    <row r="117" spans="1:11" s="35" customFormat="1" ht="67.5">
      <c r="A117" s="3">
        <v>95</v>
      </c>
      <c r="B117" s="34" t="s">
        <v>1047</v>
      </c>
      <c r="C117" s="34" t="s">
        <v>1048</v>
      </c>
      <c r="D117" s="3" t="s">
        <v>1049</v>
      </c>
      <c r="E117" s="34" t="s">
        <v>1050</v>
      </c>
      <c r="F117" s="3">
        <v>2017.05</v>
      </c>
      <c r="G117" s="3">
        <v>30055.66</v>
      </c>
      <c r="H117" s="3">
        <v>10000</v>
      </c>
      <c r="I117" s="3" t="s">
        <v>0</v>
      </c>
      <c r="J117" s="34" t="s">
        <v>1040</v>
      </c>
      <c r="K117" s="70" t="s">
        <v>386</v>
      </c>
    </row>
    <row r="118" spans="1:11" s="35" customFormat="1" ht="37.5" customHeight="1">
      <c r="A118" s="3">
        <v>96</v>
      </c>
      <c r="B118" s="34" t="s">
        <v>1051</v>
      </c>
      <c r="C118" s="34" t="s">
        <v>1052</v>
      </c>
      <c r="D118" s="3" t="s">
        <v>576</v>
      </c>
      <c r="E118" s="34" t="s">
        <v>1053</v>
      </c>
      <c r="F118" s="3">
        <v>2017.12</v>
      </c>
      <c r="G118" s="3">
        <v>5749</v>
      </c>
      <c r="H118" s="3">
        <v>4500</v>
      </c>
      <c r="I118" s="3" t="s">
        <v>5</v>
      </c>
      <c r="J118" s="34" t="s">
        <v>712</v>
      </c>
      <c r="K118" s="62" t="s">
        <v>667</v>
      </c>
    </row>
    <row r="119" spans="1:11" s="35" customFormat="1" ht="27">
      <c r="A119" s="3">
        <v>97</v>
      </c>
      <c r="B119" s="34" t="s">
        <v>1054</v>
      </c>
      <c r="C119" s="34" t="s">
        <v>1055</v>
      </c>
      <c r="D119" s="3" t="s">
        <v>576</v>
      </c>
      <c r="E119" s="34" t="s">
        <v>1056</v>
      </c>
      <c r="F119" s="3">
        <v>2016.12</v>
      </c>
      <c r="G119" s="3">
        <v>2150</v>
      </c>
      <c r="H119" s="3">
        <v>1650</v>
      </c>
      <c r="I119" s="3" t="s">
        <v>5</v>
      </c>
      <c r="J119" s="34" t="s">
        <v>712</v>
      </c>
      <c r="K119" s="34" t="s">
        <v>379</v>
      </c>
    </row>
    <row r="120" spans="1:11" s="18" customFormat="1" ht="55.5" customHeight="1">
      <c r="A120" s="3">
        <v>98</v>
      </c>
      <c r="B120" s="19" t="s">
        <v>1057</v>
      </c>
      <c r="C120" s="19" t="s">
        <v>1058</v>
      </c>
      <c r="D120" s="3" t="s">
        <v>576</v>
      </c>
      <c r="E120" s="19" t="s">
        <v>881</v>
      </c>
      <c r="F120" s="1">
        <v>2017.07</v>
      </c>
      <c r="G120" s="3">
        <v>2891</v>
      </c>
      <c r="H120" s="3">
        <v>2891</v>
      </c>
      <c r="I120" s="3" t="s">
        <v>6</v>
      </c>
      <c r="J120" s="34" t="s">
        <v>1059</v>
      </c>
      <c r="K120" s="34" t="s">
        <v>773</v>
      </c>
    </row>
    <row r="121" spans="1:11" s="18" customFormat="1" ht="56.25" customHeight="1">
      <c r="A121" s="3">
        <v>99</v>
      </c>
      <c r="B121" s="19" t="s">
        <v>1060</v>
      </c>
      <c r="C121" s="19" t="s">
        <v>1061</v>
      </c>
      <c r="D121" s="23">
        <v>2017</v>
      </c>
      <c r="E121" s="19" t="s">
        <v>881</v>
      </c>
      <c r="F121" s="1">
        <v>2017.06</v>
      </c>
      <c r="G121" s="23">
        <v>2694</v>
      </c>
      <c r="H121" s="23">
        <v>2000</v>
      </c>
      <c r="I121" s="3" t="s">
        <v>1</v>
      </c>
      <c r="J121" s="34" t="s">
        <v>775</v>
      </c>
      <c r="K121" s="34" t="s">
        <v>774</v>
      </c>
    </row>
    <row r="122" spans="1:11" s="18" customFormat="1" ht="69" customHeight="1">
      <c r="A122" s="20">
        <v>100</v>
      </c>
      <c r="B122" s="19" t="s">
        <v>1024</v>
      </c>
      <c r="C122" s="19" t="s">
        <v>1025</v>
      </c>
      <c r="D122" s="3">
        <v>2017</v>
      </c>
      <c r="E122" s="19" t="s">
        <v>1062</v>
      </c>
      <c r="F122" s="1">
        <v>2017.06</v>
      </c>
      <c r="G122" s="3">
        <v>2596</v>
      </c>
      <c r="H122" s="3">
        <v>2596</v>
      </c>
      <c r="I122" s="3" t="s">
        <v>1</v>
      </c>
      <c r="J122" s="34" t="s">
        <v>776</v>
      </c>
      <c r="K122" s="34" t="s">
        <v>668</v>
      </c>
    </row>
  </sheetData>
  <mergeCells count="2">
    <mergeCell ref="A1:K1"/>
    <mergeCell ref="J2:K2"/>
  </mergeCells>
  <printOptions horizontalCentered="1"/>
  <pageMargins left="0.15748031496062992" right="0.15748031496062992" top="0.7874015748031497" bottom="0.7874015748031497" header="0.11811023622047245" footer="0.11811023622047245"/>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27"/>
  </sheetPr>
  <dimension ref="A1:GR123"/>
  <sheetViews>
    <sheetView workbookViewId="0" topLeftCell="A112">
      <selection activeCell="N120" sqref="N120"/>
    </sheetView>
  </sheetViews>
  <sheetFormatPr defaultColWidth="9.00390625" defaultRowHeight="14.25"/>
  <cols>
    <col min="1" max="1" width="5.625" style="43" customWidth="1"/>
    <col min="2" max="2" width="28.00390625" style="44" customWidth="1"/>
    <col min="3" max="3" width="49.50390625" style="44" customWidth="1"/>
    <col min="4" max="4" width="6.625" style="43" customWidth="1"/>
    <col min="5" max="5" width="12.50390625" style="42" customWidth="1"/>
    <col min="6" max="6" width="8.125" style="43" customWidth="1"/>
    <col min="7" max="7" width="11.00390625" style="43" customWidth="1"/>
    <col min="8" max="8" width="11.875" style="43" customWidth="1"/>
    <col min="9" max="9" width="9.00390625" style="43" customWidth="1"/>
    <col min="10" max="10" width="10.75390625" style="42" customWidth="1"/>
    <col min="11" max="11" width="10.375" style="44" customWidth="1"/>
    <col min="12" max="16384" width="9.00390625" style="42" customWidth="1"/>
  </cols>
  <sheetData>
    <row r="1" spans="1:11" ht="24">
      <c r="A1" s="115" t="s">
        <v>1063</v>
      </c>
      <c r="B1" s="115"/>
      <c r="C1" s="115"/>
      <c r="D1" s="115"/>
      <c r="E1" s="115"/>
      <c r="F1" s="115"/>
      <c r="G1" s="115"/>
      <c r="H1" s="115"/>
      <c r="I1" s="115"/>
      <c r="J1" s="115"/>
      <c r="K1" s="115"/>
    </row>
    <row r="2" ht="14.25">
      <c r="J2" s="42" t="s">
        <v>553</v>
      </c>
    </row>
    <row r="3" spans="1:11" s="43" customFormat="1" ht="35.25" customHeight="1">
      <c r="A3" s="3" t="s">
        <v>554</v>
      </c>
      <c r="B3" s="3" t="s">
        <v>555</v>
      </c>
      <c r="C3" s="3" t="s">
        <v>556</v>
      </c>
      <c r="D3" s="3" t="s">
        <v>557</v>
      </c>
      <c r="E3" s="3" t="s">
        <v>558</v>
      </c>
      <c r="F3" s="3" t="s">
        <v>1064</v>
      </c>
      <c r="G3" s="3" t="s">
        <v>559</v>
      </c>
      <c r="H3" s="3" t="s">
        <v>560</v>
      </c>
      <c r="I3" s="3" t="s">
        <v>561</v>
      </c>
      <c r="J3" s="3" t="s">
        <v>595</v>
      </c>
      <c r="K3" s="3" t="s">
        <v>562</v>
      </c>
    </row>
    <row r="4" spans="1:11" s="32" customFormat="1" ht="27.75" customHeight="1">
      <c r="A4" s="39"/>
      <c r="B4" s="38" t="s">
        <v>563</v>
      </c>
      <c r="C4" s="38"/>
      <c r="D4" s="39"/>
      <c r="E4" s="40"/>
      <c r="F4" s="39"/>
      <c r="G4" s="39">
        <f>SUM(G5,G52,G113,G63)</f>
        <v>8422474.490000002</v>
      </c>
      <c r="H4" s="39">
        <f>SUM(H5,H52,H63,,H113)</f>
        <v>2108154.375</v>
      </c>
      <c r="I4" s="39"/>
      <c r="J4" s="40"/>
      <c r="K4" s="38"/>
    </row>
    <row r="5" spans="1:11" s="32" customFormat="1" ht="25.5" customHeight="1">
      <c r="A5" s="39" t="s">
        <v>564</v>
      </c>
      <c r="B5" s="38" t="s">
        <v>1065</v>
      </c>
      <c r="C5" s="38"/>
      <c r="D5" s="39"/>
      <c r="E5" s="40"/>
      <c r="F5" s="39"/>
      <c r="G5" s="39">
        <f>SUM(G6,G19,G32,G41)</f>
        <v>4832558.890000001</v>
      </c>
      <c r="H5" s="39">
        <f>SUM(H6,H19,H32,H41)</f>
        <v>1117203.6400000001</v>
      </c>
      <c r="I5" s="39"/>
      <c r="J5" s="40"/>
      <c r="K5" s="38"/>
    </row>
    <row r="6" spans="1:11" s="32" customFormat="1" ht="30" customHeight="1">
      <c r="A6" s="33" t="s">
        <v>566</v>
      </c>
      <c r="B6" s="38" t="s">
        <v>1066</v>
      </c>
      <c r="C6" s="38"/>
      <c r="D6" s="39"/>
      <c r="E6" s="40"/>
      <c r="F6" s="39"/>
      <c r="G6" s="39">
        <f>SUM(G7:G18)</f>
        <v>2517379.9000000004</v>
      </c>
      <c r="H6" s="39">
        <f>SUM(H7:H18)</f>
        <v>633385.3200000001</v>
      </c>
      <c r="I6" s="39"/>
      <c r="J6" s="40"/>
      <c r="K6" s="38"/>
    </row>
    <row r="7" spans="1:11" ht="32.25" customHeight="1">
      <c r="A7" s="3">
        <v>1</v>
      </c>
      <c r="B7" s="34" t="s">
        <v>1067</v>
      </c>
      <c r="C7" s="34" t="s">
        <v>1068</v>
      </c>
      <c r="D7" s="3" t="s">
        <v>1069</v>
      </c>
      <c r="E7" s="19" t="s">
        <v>1070</v>
      </c>
      <c r="F7" s="3">
        <v>2013.12</v>
      </c>
      <c r="G7" s="3">
        <v>407800</v>
      </c>
      <c r="H7" s="3">
        <v>200000</v>
      </c>
      <c r="I7" s="3" t="s">
        <v>1501</v>
      </c>
      <c r="J7" s="19" t="s">
        <v>573</v>
      </c>
      <c r="K7" s="71" t="s">
        <v>361</v>
      </c>
    </row>
    <row r="8" spans="1:11" ht="40.5">
      <c r="A8" s="3">
        <v>2</v>
      </c>
      <c r="B8" s="34" t="s">
        <v>1071</v>
      </c>
      <c r="C8" s="34" t="s">
        <v>1072</v>
      </c>
      <c r="D8" s="3" t="s">
        <v>1049</v>
      </c>
      <c r="E8" s="19" t="s">
        <v>1073</v>
      </c>
      <c r="F8" s="3">
        <v>2015.12</v>
      </c>
      <c r="G8" s="3">
        <v>152462</v>
      </c>
      <c r="H8" s="3">
        <v>50000</v>
      </c>
      <c r="I8" s="3" t="s">
        <v>1501</v>
      </c>
      <c r="J8" s="19" t="s">
        <v>573</v>
      </c>
      <c r="K8" s="71" t="s">
        <v>597</v>
      </c>
    </row>
    <row r="9" spans="1:11" s="55" customFormat="1" ht="39" customHeight="1">
      <c r="A9" s="3">
        <v>3</v>
      </c>
      <c r="B9" s="34" t="s">
        <v>1074</v>
      </c>
      <c r="C9" s="54" t="s">
        <v>1075</v>
      </c>
      <c r="D9" s="4" t="s">
        <v>1076</v>
      </c>
      <c r="E9" s="34" t="s">
        <v>1077</v>
      </c>
      <c r="F9" s="1">
        <v>2016.06</v>
      </c>
      <c r="G9" s="4">
        <v>540000</v>
      </c>
      <c r="H9" s="4">
        <v>100000</v>
      </c>
      <c r="I9" s="3" t="s">
        <v>1501</v>
      </c>
      <c r="J9" s="34" t="s">
        <v>573</v>
      </c>
      <c r="K9" s="34" t="s">
        <v>395</v>
      </c>
    </row>
    <row r="10" spans="1:11" ht="33" customHeight="1">
      <c r="A10" s="3">
        <v>4</v>
      </c>
      <c r="B10" s="34" t="s">
        <v>1078</v>
      </c>
      <c r="C10" s="34" t="s">
        <v>1079</v>
      </c>
      <c r="D10" s="3" t="s">
        <v>1049</v>
      </c>
      <c r="E10" s="19" t="s">
        <v>1080</v>
      </c>
      <c r="F10" s="3">
        <v>2016.03</v>
      </c>
      <c r="G10" s="3">
        <v>93488</v>
      </c>
      <c r="H10" s="3">
        <v>62996</v>
      </c>
      <c r="I10" s="3" t="s">
        <v>1501</v>
      </c>
      <c r="J10" s="19" t="s">
        <v>573</v>
      </c>
      <c r="K10" s="34" t="s">
        <v>628</v>
      </c>
    </row>
    <row r="11" spans="1:11" ht="42" customHeight="1">
      <c r="A11" s="3">
        <v>5</v>
      </c>
      <c r="B11" s="34" t="s">
        <v>1081</v>
      </c>
      <c r="C11" s="34" t="s">
        <v>1082</v>
      </c>
      <c r="D11" s="3" t="s">
        <v>576</v>
      </c>
      <c r="E11" s="19" t="s">
        <v>1083</v>
      </c>
      <c r="F11" s="3">
        <v>2016.9</v>
      </c>
      <c r="G11" s="3">
        <v>29800</v>
      </c>
      <c r="H11" s="3"/>
      <c r="I11" s="3" t="s">
        <v>1501</v>
      </c>
      <c r="J11" s="19" t="s">
        <v>573</v>
      </c>
      <c r="K11" s="34" t="s">
        <v>1084</v>
      </c>
    </row>
    <row r="12" spans="1:11" ht="69.75" customHeight="1">
      <c r="A12" s="3">
        <v>6</v>
      </c>
      <c r="B12" s="34" t="s">
        <v>669</v>
      </c>
      <c r="C12" s="34" t="s">
        <v>670</v>
      </c>
      <c r="D12" s="3" t="s">
        <v>570</v>
      </c>
      <c r="E12" s="19" t="s">
        <v>671</v>
      </c>
      <c r="F12" s="3">
        <v>2015.12</v>
      </c>
      <c r="G12" s="3">
        <v>29287</v>
      </c>
      <c r="H12" s="3">
        <v>5000</v>
      </c>
      <c r="I12" s="3" t="s">
        <v>1501</v>
      </c>
      <c r="J12" s="19" t="s">
        <v>573</v>
      </c>
      <c r="K12" s="71" t="s">
        <v>614</v>
      </c>
    </row>
    <row r="13" spans="1:11" ht="45.75" customHeight="1">
      <c r="A13" s="3">
        <v>7</v>
      </c>
      <c r="B13" s="34" t="s">
        <v>1085</v>
      </c>
      <c r="C13" s="34" t="s">
        <v>1086</v>
      </c>
      <c r="D13" s="3" t="s">
        <v>576</v>
      </c>
      <c r="E13" s="19" t="s">
        <v>733</v>
      </c>
      <c r="F13" s="3">
        <v>2016.11</v>
      </c>
      <c r="G13" s="3">
        <v>45700</v>
      </c>
      <c r="H13" s="3">
        <v>35700</v>
      </c>
      <c r="I13" s="3" t="s">
        <v>1501</v>
      </c>
      <c r="J13" s="19" t="s">
        <v>573</v>
      </c>
      <c r="K13" s="71" t="s">
        <v>614</v>
      </c>
    </row>
    <row r="14" spans="1:11" ht="99.75" customHeight="1">
      <c r="A14" s="3">
        <v>8</v>
      </c>
      <c r="B14" s="34" t="s">
        <v>1087</v>
      </c>
      <c r="C14" s="34" t="s">
        <v>1088</v>
      </c>
      <c r="D14" s="3" t="s">
        <v>869</v>
      </c>
      <c r="E14" s="19" t="s">
        <v>777</v>
      </c>
      <c r="F14" s="3">
        <v>2015.11</v>
      </c>
      <c r="G14" s="3">
        <v>15489.32</v>
      </c>
      <c r="H14" s="3">
        <v>9689.32</v>
      </c>
      <c r="I14" s="3" t="s">
        <v>1501</v>
      </c>
      <c r="J14" s="19" t="s">
        <v>573</v>
      </c>
      <c r="K14" s="71" t="s">
        <v>629</v>
      </c>
    </row>
    <row r="15" spans="1:11" ht="79.5" customHeight="1">
      <c r="A15" s="3">
        <v>9</v>
      </c>
      <c r="B15" s="34" t="s">
        <v>1089</v>
      </c>
      <c r="C15" s="34" t="s">
        <v>1090</v>
      </c>
      <c r="D15" s="3" t="s">
        <v>869</v>
      </c>
      <c r="E15" s="19" t="s">
        <v>1091</v>
      </c>
      <c r="F15" s="3">
        <v>2015.11</v>
      </c>
      <c r="G15" s="3">
        <v>71653.58</v>
      </c>
      <c r="H15" s="3">
        <v>10000</v>
      </c>
      <c r="I15" s="3" t="s">
        <v>1501</v>
      </c>
      <c r="J15" s="19" t="s">
        <v>573</v>
      </c>
      <c r="K15" s="71" t="s">
        <v>629</v>
      </c>
    </row>
    <row r="16" spans="1:11" ht="33.75" customHeight="1">
      <c r="A16" s="3">
        <v>10</v>
      </c>
      <c r="B16" s="34" t="s">
        <v>1092</v>
      </c>
      <c r="C16" s="34" t="s">
        <v>1093</v>
      </c>
      <c r="D16" s="3" t="s">
        <v>1094</v>
      </c>
      <c r="E16" s="19"/>
      <c r="F16" s="3">
        <v>2015</v>
      </c>
      <c r="G16" s="3">
        <v>721000</v>
      </c>
      <c r="H16" s="3">
        <v>150000</v>
      </c>
      <c r="I16" s="3" t="s">
        <v>1501</v>
      </c>
      <c r="J16" s="19" t="s">
        <v>573</v>
      </c>
      <c r="K16" s="71" t="s">
        <v>614</v>
      </c>
    </row>
    <row r="17" spans="1:11" ht="36" customHeight="1">
      <c r="A17" s="3">
        <v>11</v>
      </c>
      <c r="B17" s="34" t="s">
        <v>778</v>
      </c>
      <c r="C17" s="34" t="s">
        <v>1095</v>
      </c>
      <c r="D17" s="3" t="s">
        <v>692</v>
      </c>
      <c r="E17" s="19"/>
      <c r="F17" s="3">
        <v>2014</v>
      </c>
      <c r="G17" s="3">
        <v>95700</v>
      </c>
      <c r="H17" s="3">
        <v>3000</v>
      </c>
      <c r="I17" s="3" t="s">
        <v>1501</v>
      </c>
      <c r="J17" s="34" t="s">
        <v>573</v>
      </c>
      <c r="K17" s="71" t="s">
        <v>597</v>
      </c>
    </row>
    <row r="18" spans="1:11" ht="37.5" customHeight="1">
      <c r="A18" s="3">
        <v>12</v>
      </c>
      <c r="B18" s="34" t="s">
        <v>1096</v>
      </c>
      <c r="C18" s="34" t="s">
        <v>1097</v>
      </c>
      <c r="D18" s="3" t="s">
        <v>570</v>
      </c>
      <c r="E18" s="19"/>
      <c r="F18" s="3">
        <v>2015</v>
      </c>
      <c r="G18" s="3">
        <v>315000</v>
      </c>
      <c r="H18" s="3">
        <v>7000</v>
      </c>
      <c r="I18" s="3" t="s">
        <v>1501</v>
      </c>
      <c r="J18" s="19" t="s">
        <v>573</v>
      </c>
      <c r="K18" s="71" t="s">
        <v>630</v>
      </c>
    </row>
    <row r="19" spans="1:11" s="32" customFormat="1" ht="30" customHeight="1">
      <c r="A19" s="33" t="s">
        <v>678</v>
      </c>
      <c r="B19" s="38" t="s">
        <v>1098</v>
      </c>
      <c r="C19" s="38"/>
      <c r="D19" s="39"/>
      <c r="E19" s="40"/>
      <c r="F19" s="39"/>
      <c r="G19" s="39">
        <f>SUM(G20:G31)</f>
        <v>258469.49000000002</v>
      </c>
      <c r="H19" s="39">
        <f>SUM(H20:H31)</f>
        <v>74637.32</v>
      </c>
      <c r="I19" s="39"/>
      <c r="J19" s="40"/>
      <c r="K19" s="38"/>
    </row>
    <row r="20" spans="1:11" ht="36.75" customHeight="1">
      <c r="A20" s="3">
        <v>13</v>
      </c>
      <c r="B20" s="34" t="s">
        <v>1124</v>
      </c>
      <c r="C20" s="34" t="s">
        <v>1125</v>
      </c>
      <c r="D20" s="3" t="s">
        <v>1049</v>
      </c>
      <c r="E20" s="19" t="s">
        <v>891</v>
      </c>
      <c r="F20" s="3">
        <v>2016.3</v>
      </c>
      <c r="G20" s="3">
        <v>11553.72</v>
      </c>
      <c r="H20" s="3">
        <v>4000</v>
      </c>
      <c r="I20" s="1" t="s">
        <v>55</v>
      </c>
      <c r="J20" s="19" t="s">
        <v>682</v>
      </c>
      <c r="K20" s="71" t="s">
        <v>779</v>
      </c>
    </row>
    <row r="21" spans="1:11" ht="28.5" customHeight="1">
      <c r="A21" s="3">
        <v>14</v>
      </c>
      <c r="B21" s="34" t="s">
        <v>1114</v>
      </c>
      <c r="C21" s="34" t="s">
        <v>1115</v>
      </c>
      <c r="D21" s="3"/>
      <c r="E21" s="19" t="s">
        <v>685</v>
      </c>
      <c r="F21" s="3"/>
      <c r="G21" s="3">
        <v>5235.7</v>
      </c>
      <c r="H21" s="3">
        <v>2000</v>
      </c>
      <c r="I21" s="1" t="s">
        <v>55</v>
      </c>
      <c r="J21" s="19" t="s">
        <v>682</v>
      </c>
      <c r="K21" s="71" t="s">
        <v>599</v>
      </c>
    </row>
    <row r="22" spans="1:11" ht="68.25" customHeight="1">
      <c r="A22" s="3">
        <v>15</v>
      </c>
      <c r="B22" s="34" t="s">
        <v>1126</v>
      </c>
      <c r="C22" s="34" t="s">
        <v>1127</v>
      </c>
      <c r="D22" s="3" t="s">
        <v>869</v>
      </c>
      <c r="E22" s="19" t="s">
        <v>1128</v>
      </c>
      <c r="F22" s="3">
        <v>2015.08</v>
      </c>
      <c r="G22" s="3">
        <v>13230.69</v>
      </c>
      <c r="H22" s="3">
        <v>5000</v>
      </c>
      <c r="I22" s="1" t="s">
        <v>55</v>
      </c>
      <c r="J22" s="19" t="s">
        <v>682</v>
      </c>
      <c r="K22" s="71" t="s">
        <v>599</v>
      </c>
    </row>
    <row r="23" spans="1:11" ht="51.75" customHeight="1">
      <c r="A23" s="3">
        <v>16</v>
      </c>
      <c r="B23" s="34" t="s">
        <v>1099</v>
      </c>
      <c r="C23" s="34" t="s">
        <v>1100</v>
      </c>
      <c r="D23" s="3" t="s">
        <v>1101</v>
      </c>
      <c r="E23" s="19" t="s">
        <v>736</v>
      </c>
      <c r="F23" s="3">
        <v>2016.12</v>
      </c>
      <c r="G23" s="3">
        <v>26264.11</v>
      </c>
      <c r="H23" s="3">
        <v>4000</v>
      </c>
      <c r="I23" s="1" t="s">
        <v>55</v>
      </c>
      <c r="J23" s="19" t="s">
        <v>682</v>
      </c>
      <c r="K23" s="71" t="s">
        <v>631</v>
      </c>
    </row>
    <row r="24" spans="1:11" ht="34.5" customHeight="1">
      <c r="A24" s="3">
        <v>17</v>
      </c>
      <c r="B24" s="34" t="s">
        <v>1107</v>
      </c>
      <c r="C24" s="34" t="s">
        <v>1108</v>
      </c>
      <c r="D24" s="3"/>
      <c r="E24" s="19" t="s">
        <v>702</v>
      </c>
      <c r="F24" s="3"/>
      <c r="G24" s="3">
        <v>14990.69</v>
      </c>
      <c r="H24" s="3">
        <v>6000</v>
      </c>
      <c r="I24" s="1" t="s">
        <v>55</v>
      </c>
      <c r="J24" s="19" t="s">
        <v>682</v>
      </c>
      <c r="K24" s="71" t="s">
        <v>631</v>
      </c>
    </row>
    <row r="25" spans="1:11" ht="27.75" customHeight="1">
      <c r="A25" s="3">
        <v>18</v>
      </c>
      <c r="B25" s="34" t="s">
        <v>1109</v>
      </c>
      <c r="C25" s="34" t="s">
        <v>1110</v>
      </c>
      <c r="D25" s="3"/>
      <c r="E25" s="19" t="s">
        <v>1111</v>
      </c>
      <c r="F25" s="3"/>
      <c r="G25" s="3">
        <v>6712.75</v>
      </c>
      <c r="H25" s="3">
        <v>3000</v>
      </c>
      <c r="I25" s="1" t="s">
        <v>55</v>
      </c>
      <c r="J25" s="19" t="s">
        <v>682</v>
      </c>
      <c r="K25" s="34" t="s">
        <v>392</v>
      </c>
    </row>
    <row r="26" spans="1:11" ht="53.25" customHeight="1">
      <c r="A26" s="3">
        <v>19</v>
      </c>
      <c r="B26" s="34" t="s">
        <v>780</v>
      </c>
      <c r="C26" s="34" t="s">
        <v>1102</v>
      </c>
      <c r="D26" s="3" t="s">
        <v>1094</v>
      </c>
      <c r="E26" s="19" t="s">
        <v>781</v>
      </c>
      <c r="F26" s="3">
        <v>2015.01</v>
      </c>
      <c r="G26" s="3">
        <v>74861.99</v>
      </c>
      <c r="H26" s="3">
        <v>15000</v>
      </c>
      <c r="I26" s="1" t="s">
        <v>55</v>
      </c>
      <c r="J26" s="19" t="s">
        <v>682</v>
      </c>
      <c r="K26" s="71" t="s">
        <v>383</v>
      </c>
    </row>
    <row r="27" spans="1:11" ht="36" customHeight="1">
      <c r="A27" s="3">
        <v>20</v>
      </c>
      <c r="B27" s="34" t="s">
        <v>1116</v>
      </c>
      <c r="C27" s="34" t="s">
        <v>1117</v>
      </c>
      <c r="D27" s="3"/>
      <c r="E27" s="19" t="s">
        <v>689</v>
      </c>
      <c r="F27" s="3"/>
      <c r="G27" s="3">
        <v>8324.57</v>
      </c>
      <c r="H27" s="3">
        <v>2037.55</v>
      </c>
      <c r="I27" s="1" t="s">
        <v>55</v>
      </c>
      <c r="J27" s="19" t="s">
        <v>682</v>
      </c>
      <c r="K27" s="71" t="s">
        <v>383</v>
      </c>
    </row>
    <row r="28" spans="1:11" ht="36.75" customHeight="1">
      <c r="A28" s="3">
        <v>21</v>
      </c>
      <c r="B28" s="34" t="s">
        <v>1112</v>
      </c>
      <c r="C28" s="34" t="s">
        <v>1113</v>
      </c>
      <c r="D28" s="3"/>
      <c r="E28" s="19" t="s">
        <v>696</v>
      </c>
      <c r="F28" s="3"/>
      <c r="G28" s="3">
        <v>14157.77</v>
      </c>
      <c r="H28" s="3">
        <v>3821.77</v>
      </c>
      <c r="I28" s="1" t="s">
        <v>55</v>
      </c>
      <c r="J28" s="19" t="s">
        <v>682</v>
      </c>
      <c r="K28" s="71" t="s">
        <v>632</v>
      </c>
    </row>
    <row r="29" spans="1:11" ht="36.75" customHeight="1">
      <c r="A29" s="3">
        <v>22</v>
      </c>
      <c r="B29" s="34" t="s">
        <v>1121</v>
      </c>
      <c r="C29" s="34" t="s">
        <v>1122</v>
      </c>
      <c r="D29" s="3" t="s">
        <v>1123</v>
      </c>
      <c r="E29" s="19" t="s">
        <v>696</v>
      </c>
      <c r="F29" s="3">
        <v>2016.9</v>
      </c>
      <c r="G29" s="3">
        <v>30778</v>
      </c>
      <c r="H29" s="3">
        <v>15778</v>
      </c>
      <c r="I29" s="1" t="s">
        <v>55</v>
      </c>
      <c r="J29" s="19" t="s">
        <v>682</v>
      </c>
      <c r="K29" s="71" t="s">
        <v>632</v>
      </c>
    </row>
    <row r="30" spans="1:11" ht="75" customHeight="1">
      <c r="A30" s="3">
        <v>23</v>
      </c>
      <c r="B30" s="34" t="s">
        <v>1103</v>
      </c>
      <c r="C30" s="34" t="s">
        <v>1104</v>
      </c>
      <c r="D30" s="3" t="s">
        <v>1105</v>
      </c>
      <c r="E30" s="19" t="s">
        <v>1106</v>
      </c>
      <c r="F30" s="3">
        <v>2014.8</v>
      </c>
      <c r="G30" s="3">
        <v>47917.06</v>
      </c>
      <c r="H30" s="3">
        <v>12000</v>
      </c>
      <c r="I30" s="1" t="s">
        <v>55</v>
      </c>
      <c r="J30" s="19" t="s">
        <v>682</v>
      </c>
      <c r="K30" s="71" t="s">
        <v>600</v>
      </c>
    </row>
    <row r="31" spans="1:11" ht="39" customHeight="1">
      <c r="A31" s="3">
        <v>24</v>
      </c>
      <c r="B31" s="34" t="s">
        <v>1118</v>
      </c>
      <c r="C31" s="34" t="s">
        <v>1119</v>
      </c>
      <c r="D31" s="3"/>
      <c r="E31" s="19" t="s">
        <v>1120</v>
      </c>
      <c r="F31" s="3"/>
      <c r="G31" s="3">
        <v>4442.44</v>
      </c>
      <c r="H31" s="3">
        <v>2000</v>
      </c>
      <c r="I31" s="1" t="s">
        <v>55</v>
      </c>
      <c r="J31" s="19" t="s">
        <v>682</v>
      </c>
      <c r="K31" s="71" t="s">
        <v>600</v>
      </c>
    </row>
    <row r="32" spans="1:11" s="52" customFormat="1" ht="27.75" customHeight="1">
      <c r="A32" s="33" t="s">
        <v>708</v>
      </c>
      <c r="B32" s="50" t="s">
        <v>1129</v>
      </c>
      <c r="C32" s="50"/>
      <c r="D32" s="33"/>
      <c r="E32" s="51"/>
      <c r="F32" s="33"/>
      <c r="G32" s="33">
        <f>SUM(G33:G40)</f>
        <v>853344.5</v>
      </c>
      <c r="H32" s="33">
        <f>SUM(H33:H40)</f>
        <v>103000</v>
      </c>
      <c r="I32" s="33"/>
      <c r="J32" s="51"/>
      <c r="K32" s="50"/>
    </row>
    <row r="33" spans="1:11" ht="74.25" customHeight="1">
      <c r="A33" s="3">
        <v>25</v>
      </c>
      <c r="B33" s="34" t="s">
        <v>1130</v>
      </c>
      <c r="C33" s="34" t="s">
        <v>1131</v>
      </c>
      <c r="D33" s="3" t="s">
        <v>1132</v>
      </c>
      <c r="E33" s="19" t="s">
        <v>1133</v>
      </c>
      <c r="F33" s="3">
        <v>2015.12</v>
      </c>
      <c r="G33" s="3">
        <v>84973</v>
      </c>
      <c r="H33" s="3">
        <v>10000</v>
      </c>
      <c r="I33" s="3" t="s">
        <v>58</v>
      </c>
      <c r="J33" s="19" t="s">
        <v>1134</v>
      </c>
      <c r="K33" s="71" t="s">
        <v>782</v>
      </c>
    </row>
    <row r="34" spans="1:11" ht="49.5" customHeight="1">
      <c r="A34" s="3">
        <v>26</v>
      </c>
      <c r="B34" s="34" t="s">
        <v>1135</v>
      </c>
      <c r="C34" s="34" t="s">
        <v>1136</v>
      </c>
      <c r="D34" s="3" t="s">
        <v>869</v>
      </c>
      <c r="E34" s="19" t="s">
        <v>783</v>
      </c>
      <c r="F34" s="3">
        <v>2015.12</v>
      </c>
      <c r="G34" s="3">
        <v>61386</v>
      </c>
      <c r="H34" s="3">
        <v>10000</v>
      </c>
      <c r="I34" s="3" t="s">
        <v>58</v>
      </c>
      <c r="J34" s="19" t="s">
        <v>1134</v>
      </c>
      <c r="K34" s="88" t="s">
        <v>615</v>
      </c>
    </row>
    <row r="35" spans="1:11" ht="49.5" customHeight="1">
      <c r="A35" s="3">
        <v>27</v>
      </c>
      <c r="B35" s="34" t="s">
        <v>1137</v>
      </c>
      <c r="C35" s="34" t="s">
        <v>1138</v>
      </c>
      <c r="D35" s="3" t="s">
        <v>1139</v>
      </c>
      <c r="E35" s="19" t="s">
        <v>1140</v>
      </c>
      <c r="F35" s="3">
        <v>2016.3</v>
      </c>
      <c r="G35" s="3">
        <v>101333</v>
      </c>
      <c r="H35" s="3">
        <v>10000</v>
      </c>
      <c r="I35" s="3" t="s">
        <v>58</v>
      </c>
      <c r="J35" s="19" t="s">
        <v>1134</v>
      </c>
      <c r="K35" s="89" t="s">
        <v>586</v>
      </c>
    </row>
    <row r="36" spans="1:11" ht="27">
      <c r="A36" s="3">
        <v>28</v>
      </c>
      <c r="B36" s="34" t="s">
        <v>1141</v>
      </c>
      <c r="C36" s="34" t="s">
        <v>1142</v>
      </c>
      <c r="D36" s="3" t="s">
        <v>1049</v>
      </c>
      <c r="E36" s="19" t="s">
        <v>571</v>
      </c>
      <c r="F36" s="3">
        <v>2016.9</v>
      </c>
      <c r="G36" s="3">
        <v>256000</v>
      </c>
      <c r="H36" s="3">
        <v>30000</v>
      </c>
      <c r="I36" s="3" t="s">
        <v>56</v>
      </c>
      <c r="J36" s="19" t="s">
        <v>712</v>
      </c>
      <c r="K36" s="71" t="s">
        <v>784</v>
      </c>
    </row>
    <row r="37" spans="1:11" ht="37.5" customHeight="1">
      <c r="A37" s="3">
        <v>29</v>
      </c>
      <c r="B37" s="34" t="s">
        <v>1143</v>
      </c>
      <c r="C37" s="34" t="s">
        <v>1144</v>
      </c>
      <c r="D37" s="3" t="s">
        <v>1145</v>
      </c>
      <c r="E37" s="19" t="s">
        <v>736</v>
      </c>
      <c r="F37" s="3">
        <v>2015.12</v>
      </c>
      <c r="G37" s="3">
        <v>83395</v>
      </c>
      <c r="H37" s="3">
        <v>10000</v>
      </c>
      <c r="I37" s="3" t="s">
        <v>56</v>
      </c>
      <c r="J37" s="19" t="s">
        <v>712</v>
      </c>
      <c r="K37" s="71" t="s">
        <v>633</v>
      </c>
    </row>
    <row r="38" spans="1:11" ht="36.75" customHeight="1">
      <c r="A38" s="3">
        <v>30</v>
      </c>
      <c r="B38" s="34" t="s">
        <v>1146</v>
      </c>
      <c r="C38" s="34" t="s">
        <v>1147</v>
      </c>
      <c r="D38" s="3" t="s">
        <v>1148</v>
      </c>
      <c r="E38" s="19" t="s">
        <v>736</v>
      </c>
      <c r="F38" s="3">
        <v>2016.03</v>
      </c>
      <c r="G38" s="3">
        <v>153200</v>
      </c>
      <c r="H38" s="3">
        <v>8000</v>
      </c>
      <c r="I38" s="3" t="s">
        <v>56</v>
      </c>
      <c r="J38" s="19" t="s">
        <v>712</v>
      </c>
      <c r="K38" s="71" t="s">
        <v>633</v>
      </c>
    </row>
    <row r="39" spans="1:11" ht="50.25" customHeight="1">
      <c r="A39" s="3">
        <v>31</v>
      </c>
      <c r="B39" s="34" t="s">
        <v>1149</v>
      </c>
      <c r="C39" s="34" t="s">
        <v>1150</v>
      </c>
      <c r="D39" s="3" t="s">
        <v>1049</v>
      </c>
      <c r="E39" s="19" t="s">
        <v>733</v>
      </c>
      <c r="F39" s="3">
        <v>2016.6</v>
      </c>
      <c r="G39" s="3">
        <v>83500</v>
      </c>
      <c r="H39" s="3">
        <v>12000</v>
      </c>
      <c r="I39" s="3" t="s">
        <v>56</v>
      </c>
      <c r="J39" s="19" t="s">
        <v>712</v>
      </c>
      <c r="K39" s="71" t="s">
        <v>1356</v>
      </c>
    </row>
    <row r="40" spans="1:11" ht="39.75" customHeight="1">
      <c r="A40" s="3">
        <v>32</v>
      </c>
      <c r="B40" s="34" t="s">
        <v>1151</v>
      </c>
      <c r="C40" s="34" t="s">
        <v>1152</v>
      </c>
      <c r="D40" s="3" t="s">
        <v>1153</v>
      </c>
      <c r="E40" s="19" t="s">
        <v>1154</v>
      </c>
      <c r="F40" s="3">
        <v>2016.5</v>
      </c>
      <c r="G40" s="3">
        <v>29557.5</v>
      </c>
      <c r="H40" s="3">
        <v>13000</v>
      </c>
      <c r="I40" s="3" t="s">
        <v>56</v>
      </c>
      <c r="J40" s="19" t="s">
        <v>712</v>
      </c>
      <c r="K40" s="71" t="s">
        <v>634</v>
      </c>
    </row>
    <row r="41" spans="1:11" s="32" customFormat="1" ht="23.25" customHeight="1">
      <c r="A41" s="33" t="s">
        <v>721</v>
      </c>
      <c r="B41" s="38" t="s">
        <v>1155</v>
      </c>
      <c r="C41" s="38"/>
      <c r="D41" s="39"/>
      <c r="E41" s="40"/>
      <c r="F41" s="39"/>
      <c r="G41" s="39">
        <f>SUM(G42:G51)</f>
        <v>1203365</v>
      </c>
      <c r="H41" s="39">
        <f>SUM(H42:H51)</f>
        <v>306181</v>
      </c>
      <c r="I41" s="39"/>
      <c r="J41" s="40"/>
      <c r="K41" s="38"/>
    </row>
    <row r="42" spans="1:11" ht="36.75" customHeight="1">
      <c r="A42" s="3">
        <v>33</v>
      </c>
      <c r="B42" s="34" t="s">
        <v>1156</v>
      </c>
      <c r="C42" s="34" t="s">
        <v>1157</v>
      </c>
      <c r="D42" s="3" t="s">
        <v>576</v>
      </c>
      <c r="E42" s="19" t="s">
        <v>571</v>
      </c>
      <c r="F42" s="3">
        <v>2016.1</v>
      </c>
      <c r="G42" s="3">
        <v>84000</v>
      </c>
      <c r="H42" s="3">
        <v>40000</v>
      </c>
      <c r="I42" s="3" t="s">
        <v>56</v>
      </c>
      <c r="J42" s="19" t="s">
        <v>712</v>
      </c>
      <c r="K42" s="62" t="s">
        <v>784</v>
      </c>
    </row>
    <row r="43" spans="1:11" ht="54" customHeight="1">
      <c r="A43" s="3">
        <v>34</v>
      </c>
      <c r="B43" s="34" t="s">
        <v>1158</v>
      </c>
      <c r="C43" s="34" t="s">
        <v>1159</v>
      </c>
      <c r="D43" s="3" t="s">
        <v>1049</v>
      </c>
      <c r="E43" s="19" t="s">
        <v>717</v>
      </c>
      <c r="F43" s="3">
        <v>2016.09</v>
      </c>
      <c r="G43" s="3">
        <v>28651</v>
      </c>
      <c r="H43" s="3">
        <v>10000</v>
      </c>
      <c r="I43" s="3" t="s">
        <v>56</v>
      </c>
      <c r="J43" s="19" t="s">
        <v>712</v>
      </c>
      <c r="K43" s="71" t="s">
        <v>152</v>
      </c>
    </row>
    <row r="44" spans="1:11" ht="36" customHeight="1">
      <c r="A44" s="3">
        <v>35</v>
      </c>
      <c r="B44" s="34" t="s">
        <v>1160</v>
      </c>
      <c r="C44" s="34" t="s">
        <v>1161</v>
      </c>
      <c r="D44" s="3" t="s">
        <v>1153</v>
      </c>
      <c r="E44" s="19" t="s">
        <v>1162</v>
      </c>
      <c r="F44" s="3">
        <v>2016.06</v>
      </c>
      <c r="G44" s="3">
        <v>119300</v>
      </c>
      <c r="H44" s="3">
        <v>50000</v>
      </c>
      <c r="I44" s="3" t="s">
        <v>56</v>
      </c>
      <c r="J44" s="19" t="s">
        <v>712</v>
      </c>
      <c r="K44" s="71" t="s">
        <v>635</v>
      </c>
    </row>
    <row r="45" spans="1:11" ht="39.75" customHeight="1">
      <c r="A45" s="3">
        <v>36</v>
      </c>
      <c r="B45" s="34" t="s">
        <v>1163</v>
      </c>
      <c r="C45" s="34" t="s">
        <v>1164</v>
      </c>
      <c r="D45" s="3" t="s">
        <v>1165</v>
      </c>
      <c r="E45" s="19" t="s">
        <v>736</v>
      </c>
      <c r="F45" s="3">
        <v>2015.11</v>
      </c>
      <c r="G45" s="3">
        <v>283200</v>
      </c>
      <c r="H45" s="3">
        <v>50831</v>
      </c>
      <c r="I45" s="3" t="s">
        <v>56</v>
      </c>
      <c r="J45" s="19" t="s">
        <v>712</v>
      </c>
      <c r="K45" s="71" t="s">
        <v>633</v>
      </c>
    </row>
    <row r="46" spans="1:11" ht="33.75" customHeight="1">
      <c r="A46" s="3">
        <v>37</v>
      </c>
      <c r="B46" s="34" t="s">
        <v>1166</v>
      </c>
      <c r="C46" s="34" t="s">
        <v>1167</v>
      </c>
      <c r="D46" s="3" t="s">
        <v>1123</v>
      </c>
      <c r="E46" s="19" t="s">
        <v>1004</v>
      </c>
      <c r="F46" s="3">
        <v>2016</v>
      </c>
      <c r="G46" s="3">
        <v>25000</v>
      </c>
      <c r="H46" s="3">
        <v>10000</v>
      </c>
      <c r="I46" s="3" t="s">
        <v>56</v>
      </c>
      <c r="J46" s="19" t="s">
        <v>712</v>
      </c>
      <c r="K46" s="34" t="s">
        <v>1004</v>
      </c>
    </row>
    <row r="47" spans="1:11" ht="63" customHeight="1">
      <c r="A47" s="3">
        <v>38</v>
      </c>
      <c r="B47" s="34" t="s">
        <v>1168</v>
      </c>
      <c r="C47" s="34" t="s">
        <v>1169</v>
      </c>
      <c r="D47" s="3" t="s">
        <v>576</v>
      </c>
      <c r="E47" s="19" t="s">
        <v>851</v>
      </c>
      <c r="F47" s="3">
        <v>2016.11</v>
      </c>
      <c r="G47" s="3">
        <v>20000</v>
      </c>
      <c r="H47" s="3">
        <v>20000</v>
      </c>
      <c r="I47" s="3" t="s">
        <v>56</v>
      </c>
      <c r="J47" s="19" t="s">
        <v>712</v>
      </c>
      <c r="K47" s="54" t="s">
        <v>327</v>
      </c>
    </row>
    <row r="48" spans="1:11" ht="39.75" customHeight="1">
      <c r="A48" s="3">
        <v>39</v>
      </c>
      <c r="B48" s="34" t="s">
        <v>785</v>
      </c>
      <c r="C48" s="34" t="s">
        <v>1170</v>
      </c>
      <c r="D48" s="3" t="s">
        <v>1171</v>
      </c>
      <c r="E48" s="19" t="s">
        <v>777</v>
      </c>
      <c r="F48" s="3">
        <v>2016.09</v>
      </c>
      <c r="G48" s="3">
        <v>35000</v>
      </c>
      <c r="H48" s="3">
        <v>25000</v>
      </c>
      <c r="I48" s="3" t="s">
        <v>56</v>
      </c>
      <c r="J48" s="19" t="s">
        <v>712</v>
      </c>
      <c r="K48" s="71" t="s">
        <v>634</v>
      </c>
    </row>
    <row r="49" spans="1:11" ht="27">
      <c r="A49" s="3">
        <v>40</v>
      </c>
      <c r="B49" s="34" t="s">
        <v>1172</v>
      </c>
      <c r="C49" s="34" t="s">
        <v>1173</v>
      </c>
      <c r="D49" s="3" t="s">
        <v>1049</v>
      </c>
      <c r="E49" s="19" t="s">
        <v>1174</v>
      </c>
      <c r="F49" s="3">
        <v>2016</v>
      </c>
      <c r="G49" s="3">
        <v>63764</v>
      </c>
      <c r="H49" s="3">
        <v>20000</v>
      </c>
      <c r="I49" s="3" t="s">
        <v>56</v>
      </c>
      <c r="J49" s="19" t="s">
        <v>712</v>
      </c>
      <c r="K49" s="70" t="s">
        <v>587</v>
      </c>
    </row>
    <row r="50" spans="1:11" ht="51.75" customHeight="1">
      <c r="A50" s="3">
        <v>41</v>
      </c>
      <c r="B50" s="34" t="s">
        <v>1175</v>
      </c>
      <c r="C50" s="34" t="s">
        <v>1176</v>
      </c>
      <c r="D50" s="3" t="s">
        <v>1145</v>
      </c>
      <c r="E50" s="19" t="s">
        <v>851</v>
      </c>
      <c r="F50" s="3"/>
      <c r="G50" s="3">
        <v>250000</v>
      </c>
      <c r="H50" s="3">
        <v>16000</v>
      </c>
      <c r="I50" s="3" t="s">
        <v>56</v>
      </c>
      <c r="J50" s="19" t="s">
        <v>712</v>
      </c>
      <c r="K50" s="54" t="s">
        <v>327</v>
      </c>
    </row>
    <row r="51" spans="1:11" ht="46.5" customHeight="1">
      <c r="A51" s="3">
        <v>42</v>
      </c>
      <c r="B51" s="34" t="s">
        <v>1177</v>
      </c>
      <c r="C51" s="34" t="s">
        <v>1179</v>
      </c>
      <c r="D51" s="3" t="s">
        <v>576</v>
      </c>
      <c r="E51" s="19" t="s">
        <v>1180</v>
      </c>
      <c r="F51" s="3">
        <v>2016.12</v>
      </c>
      <c r="G51" s="3">
        <v>294450</v>
      </c>
      <c r="H51" s="3">
        <v>64350</v>
      </c>
      <c r="I51" s="3" t="s">
        <v>56</v>
      </c>
      <c r="J51" s="19" t="s">
        <v>627</v>
      </c>
      <c r="K51" s="71" t="s">
        <v>626</v>
      </c>
    </row>
    <row r="52" spans="1:11" s="32" customFormat="1" ht="34.5" customHeight="1">
      <c r="A52" s="39" t="s">
        <v>737</v>
      </c>
      <c r="B52" s="38" t="s">
        <v>738</v>
      </c>
      <c r="C52" s="38"/>
      <c r="D52" s="39"/>
      <c r="E52" s="40"/>
      <c r="F52" s="39"/>
      <c r="G52" s="39">
        <f>SUM(G53,G57:G62)</f>
        <v>166712</v>
      </c>
      <c r="H52" s="39">
        <f>SUM(H53,H57:H62)</f>
        <v>59160</v>
      </c>
      <c r="I52" s="39"/>
      <c r="J52" s="40"/>
      <c r="K52" s="38"/>
    </row>
    <row r="53" spans="1:11" ht="21" customHeight="1">
      <c r="A53" s="117">
        <v>43</v>
      </c>
      <c r="B53" s="34" t="s">
        <v>1181</v>
      </c>
      <c r="C53" s="34"/>
      <c r="D53" s="3"/>
      <c r="E53" s="19"/>
      <c r="F53" s="3"/>
      <c r="G53" s="3">
        <f>SUM(G54:G56)</f>
        <v>8449</v>
      </c>
      <c r="H53" s="3">
        <f>SUM(H54:H56)</f>
        <v>6170</v>
      </c>
      <c r="I53" s="3"/>
      <c r="J53" s="19"/>
      <c r="K53" s="34"/>
    </row>
    <row r="54" spans="1:11" ht="46.5" customHeight="1">
      <c r="A54" s="118"/>
      <c r="B54" s="34" t="s">
        <v>1182</v>
      </c>
      <c r="C54" s="34" t="s">
        <v>1183</v>
      </c>
      <c r="D54" s="3" t="s">
        <v>576</v>
      </c>
      <c r="E54" s="19" t="s">
        <v>696</v>
      </c>
      <c r="F54" s="3"/>
      <c r="G54" s="3">
        <v>1163</v>
      </c>
      <c r="H54" s="3">
        <v>926</v>
      </c>
      <c r="I54" s="3" t="s">
        <v>57</v>
      </c>
      <c r="J54" s="19" t="s">
        <v>749</v>
      </c>
      <c r="K54" s="34" t="s">
        <v>636</v>
      </c>
    </row>
    <row r="55" spans="1:200" s="53" customFormat="1" ht="38.25" customHeight="1">
      <c r="A55" s="118"/>
      <c r="B55" s="112" t="s">
        <v>1184</v>
      </c>
      <c r="C55" s="14" t="s">
        <v>1185</v>
      </c>
      <c r="D55" s="15" t="s">
        <v>576</v>
      </c>
      <c r="E55" s="112" t="s">
        <v>1077</v>
      </c>
      <c r="F55" s="14"/>
      <c r="G55" s="14">
        <v>1200</v>
      </c>
      <c r="H55" s="14">
        <v>334</v>
      </c>
      <c r="I55" s="3" t="s">
        <v>57</v>
      </c>
      <c r="J55" s="113" t="s">
        <v>749</v>
      </c>
      <c r="K55" s="90" t="s">
        <v>382</v>
      </c>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row>
    <row r="56" spans="1:11" ht="90.75" customHeight="1">
      <c r="A56" s="119"/>
      <c r="B56" s="34" t="s">
        <v>1186</v>
      </c>
      <c r="C56" s="34" t="s">
        <v>1187</v>
      </c>
      <c r="D56" s="3" t="s">
        <v>1188</v>
      </c>
      <c r="E56" s="19" t="s">
        <v>387</v>
      </c>
      <c r="F56" s="3"/>
      <c r="G56" s="3">
        <v>6086</v>
      </c>
      <c r="H56" s="3">
        <v>4910</v>
      </c>
      <c r="I56" s="3" t="s">
        <v>57</v>
      </c>
      <c r="J56" s="19" t="s">
        <v>749</v>
      </c>
      <c r="K56" s="34" t="s">
        <v>388</v>
      </c>
    </row>
    <row r="57" spans="1:11" ht="65.25" customHeight="1">
      <c r="A57" s="3">
        <v>44</v>
      </c>
      <c r="B57" s="34" t="s">
        <v>1189</v>
      </c>
      <c r="C57" s="34" t="s">
        <v>1190</v>
      </c>
      <c r="D57" s="3" t="s">
        <v>1191</v>
      </c>
      <c r="E57" s="19" t="s">
        <v>717</v>
      </c>
      <c r="F57" s="3">
        <v>2016.12</v>
      </c>
      <c r="G57" s="3">
        <v>37600</v>
      </c>
      <c r="H57" s="3">
        <v>4000</v>
      </c>
      <c r="I57" s="3" t="s">
        <v>59</v>
      </c>
      <c r="J57" s="19" t="s">
        <v>1192</v>
      </c>
      <c r="K57" s="71" t="s">
        <v>616</v>
      </c>
    </row>
    <row r="58" spans="1:11" ht="51.75" customHeight="1">
      <c r="A58" s="3">
        <v>45</v>
      </c>
      <c r="B58" s="34" t="s">
        <v>1193</v>
      </c>
      <c r="C58" s="34" t="s">
        <v>1194</v>
      </c>
      <c r="D58" s="3" t="s">
        <v>1049</v>
      </c>
      <c r="E58" s="19" t="s">
        <v>851</v>
      </c>
      <c r="F58" s="3">
        <v>2016.09</v>
      </c>
      <c r="G58" s="3">
        <v>22319</v>
      </c>
      <c r="H58" s="3">
        <v>15000</v>
      </c>
      <c r="I58" s="3" t="s">
        <v>57</v>
      </c>
      <c r="J58" s="19" t="s">
        <v>749</v>
      </c>
      <c r="K58" s="34" t="s">
        <v>637</v>
      </c>
    </row>
    <row r="59" spans="1:11" ht="29.25" customHeight="1">
      <c r="A59" s="3">
        <v>46</v>
      </c>
      <c r="B59" s="34" t="s">
        <v>1212</v>
      </c>
      <c r="C59" s="34" t="s">
        <v>1213</v>
      </c>
      <c r="D59" s="3" t="s">
        <v>1049</v>
      </c>
      <c r="E59" s="19" t="s">
        <v>696</v>
      </c>
      <c r="F59" s="3">
        <v>2016.3</v>
      </c>
      <c r="G59" s="3">
        <v>57600</v>
      </c>
      <c r="H59" s="3">
        <v>20000</v>
      </c>
      <c r="I59" s="3" t="s">
        <v>56</v>
      </c>
      <c r="J59" s="19" t="s">
        <v>1214</v>
      </c>
      <c r="K59" s="34" t="s">
        <v>638</v>
      </c>
    </row>
    <row r="60" spans="1:11" ht="40.5">
      <c r="A60" s="3">
        <v>47</v>
      </c>
      <c r="B60" s="34" t="s">
        <v>1215</v>
      </c>
      <c r="C60" s="34" t="s">
        <v>1216</v>
      </c>
      <c r="D60" s="3" t="s">
        <v>1153</v>
      </c>
      <c r="E60" s="19" t="s">
        <v>1217</v>
      </c>
      <c r="F60" s="3">
        <v>2016.11</v>
      </c>
      <c r="G60" s="3">
        <v>20000</v>
      </c>
      <c r="H60" s="3">
        <v>5000</v>
      </c>
      <c r="I60" s="3" t="s">
        <v>56</v>
      </c>
      <c r="J60" s="19" t="s">
        <v>1214</v>
      </c>
      <c r="K60" s="34" t="s">
        <v>639</v>
      </c>
    </row>
    <row r="61" spans="1:11" ht="33.75" customHeight="1">
      <c r="A61" s="3">
        <v>48</v>
      </c>
      <c r="B61" s="34" t="s">
        <v>1218</v>
      </c>
      <c r="C61" s="34" t="s">
        <v>1219</v>
      </c>
      <c r="D61" s="3" t="s">
        <v>1153</v>
      </c>
      <c r="E61" s="19" t="s">
        <v>1111</v>
      </c>
      <c r="F61" s="3">
        <v>2016.8</v>
      </c>
      <c r="G61" s="3">
        <v>10020</v>
      </c>
      <c r="H61" s="3">
        <v>5990</v>
      </c>
      <c r="I61" s="3" t="s">
        <v>57</v>
      </c>
      <c r="J61" s="19" t="s">
        <v>1220</v>
      </c>
      <c r="K61" s="34" t="s">
        <v>396</v>
      </c>
    </row>
    <row r="62" spans="1:11" ht="36" customHeight="1">
      <c r="A62" s="3">
        <v>49</v>
      </c>
      <c r="B62" s="34" t="s">
        <v>1221</v>
      </c>
      <c r="C62" s="34" t="s">
        <v>1222</v>
      </c>
      <c r="D62" s="3" t="s">
        <v>1153</v>
      </c>
      <c r="E62" s="19" t="s">
        <v>891</v>
      </c>
      <c r="F62" s="3">
        <v>2016.1</v>
      </c>
      <c r="G62" s="3">
        <v>10724</v>
      </c>
      <c r="H62" s="3">
        <v>3000</v>
      </c>
      <c r="I62" s="3" t="s">
        <v>57</v>
      </c>
      <c r="J62" s="19" t="s">
        <v>1220</v>
      </c>
      <c r="K62" s="71" t="s">
        <v>617</v>
      </c>
    </row>
    <row r="63" spans="1:11" s="32" customFormat="1" ht="29.25" customHeight="1">
      <c r="A63" s="39" t="s">
        <v>857</v>
      </c>
      <c r="B63" s="38" t="s">
        <v>1223</v>
      </c>
      <c r="C63" s="38"/>
      <c r="D63" s="39"/>
      <c r="E63" s="40"/>
      <c r="F63" s="39"/>
      <c r="G63" s="39">
        <f>SUM(G64,G75,G91,G102)</f>
        <v>2943273.7</v>
      </c>
      <c r="H63" s="39">
        <f>SUM(H64,H75,H91,H102)</f>
        <v>735150</v>
      </c>
      <c r="I63" s="39"/>
      <c r="J63" s="40"/>
      <c r="K63" s="38"/>
    </row>
    <row r="64" spans="1:11" s="32" customFormat="1" ht="29.25" customHeight="1">
      <c r="A64" s="33" t="s">
        <v>566</v>
      </c>
      <c r="B64" s="38" t="s">
        <v>1224</v>
      </c>
      <c r="C64" s="38"/>
      <c r="D64" s="39"/>
      <c r="E64" s="40"/>
      <c r="F64" s="39"/>
      <c r="G64" s="39">
        <f>SUM(G65:G74)</f>
        <v>399006.7</v>
      </c>
      <c r="H64" s="39">
        <f>SUM(H65:H74)</f>
        <v>108000</v>
      </c>
      <c r="I64" s="39"/>
      <c r="J64" s="40"/>
      <c r="K64" s="38"/>
    </row>
    <row r="65" spans="1:11" ht="51.75" customHeight="1">
      <c r="A65" s="3">
        <v>50</v>
      </c>
      <c r="B65" s="34" t="s">
        <v>1225</v>
      </c>
      <c r="C65" s="34" t="s">
        <v>1226</v>
      </c>
      <c r="D65" s="3" t="s">
        <v>1227</v>
      </c>
      <c r="E65" s="19" t="s">
        <v>571</v>
      </c>
      <c r="F65" s="3">
        <v>2015.6</v>
      </c>
      <c r="G65" s="3">
        <v>17831</v>
      </c>
      <c r="H65" s="3">
        <v>5000</v>
      </c>
      <c r="I65" s="3" t="s">
        <v>55</v>
      </c>
      <c r="J65" s="19" t="s">
        <v>866</v>
      </c>
      <c r="K65" s="71" t="s">
        <v>618</v>
      </c>
    </row>
    <row r="66" spans="1:11" ht="53.25" customHeight="1">
      <c r="A66" s="3">
        <v>51</v>
      </c>
      <c r="B66" s="34" t="s">
        <v>1228</v>
      </c>
      <c r="C66" s="34" t="s">
        <v>1229</v>
      </c>
      <c r="D66" s="3" t="s">
        <v>1230</v>
      </c>
      <c r="E66" s="19" t="s">
        <v>571</v>
      </c>
      <c r="F66" s="3">
        <v>2016.06</v>
      </c>
      <c r="G66" s="3">
        <v>44489</v>
      </c>
      <c r="H66" s="3">
        <v>3000</v>
      </c>
      <c r="I66" s="3" t="s">
        <v>55</v>
      </c>
      <c r="J66" s="19" t="s">
        <v>866</v>
      </c>
      <c r="K66" s="71" t="s">
        <v>619</v>
      </c>
    </row>
    <row r="67" spans="1:11" ht="54">
      <c r="A67" s="3">
        <v>52</v>
      </c>
      <c r="B67" s="34" t="s">
        <v>786</v>
      </c>
      <c r="C67" s="34" t="s">
        <v>1231</v>
      </c>
      <c r="D67" s="3" t="s">
        <v>1227</v>
      </c>
      <c r="E67" s="19" t="s">
        <v>787</v>
      </c>
      <c r="F67" s="3">
        <v>2015.03</v>
      </c>
      <c r="G67" s="3">
        <v>38997</v>
      </c>
      <c r="H67" s="3">
        <v>17000</v>
      </c>
      <c r="I67" s="3" t="s">
        <v>55</v>
      </c>
      <c r="J67" s="19" t="s">
        <v>866</v>
      </c>
      <c r="K67" s="19" t="s">
        <v>759</v>
      </c>
    </row>
    <row r="68" spans="1:11" ht="38.25" customHeight="1">
      <c r="A68" s="3">
        <v>53</v>
      </c>
      <c r="B68" s="34" t="s">
        <v>1232</v>
      </c>
      <c r="C68" s="34" t="s">
        <v>1233</v>
      </c>
      <c r="D68" s="3" t="s">
        <v>1049</v>
      </c>
      <c r="E68" s="19" t="s">
        <v>1234</v>
      </c>
      <c r="F68" s="3">
        <v>2016</v>
      </c>
      <c r="G68" s="3">
        <v>30000</v>
      </c>
      <c r="H68" s="3">
        <v>8000</v>
      </c>
      <c r="I68" s="3" t="s">
        <v>55</v>
      </c>
      <c r="J68" s="19" t="s">
        <v>866</v>
      </c>
      <c r="K68" s="91" t="s">
        <v>397</v>
      </c>
    </row>
    <row r="69" spans="1:11" ht="34.5" customHeight="1">
      <c r="A69" s="3">
        <v>54</v>
      </c>
      <c r="B69" s="34" t="s">
        <v>1235</v>
      </c>
      <c r="C69" s="34" t="s">
        <v>1236</v>
      </c>
      <c r="D69" s="3" t="s">
        <v>576</v>
      </c>
      <c r="E69" s="19" t="s">
        <v>1237</v>
      </c>
      <c r="F69" s="3">
        <v>2017.7</v>
      </c>
      <c r="G69" s="3">
        <v>30000</v>
      </c>
      <c r="H69" s="3">
        <v>10000</v>
      </c>
      <c r="I69" s="3" t="s">
        <v>55</v>
      </c>
      <c r="J69" s="19" t="s">
        <v>866</v>
      </c>
      <c r="K69" s="34" t="s">
        <v>397</v>
      </c>
    </row>
    <row r="70" spans="1:11" ht="30.75" customHeight="1">
      <c r="A70" s="3">
        <v>55</v>
      </c>
      <c r="B70" s="34" t="s">
        <v>1238</v>
      </c>
      <c r="C70" s="34" t="s">
        <v>1239</v>
      </c>
      <c r="D70" s="3" t="s">
        <v>1191</v>
      </c>
      <c r="E70" s="19" t="s">
        <v>1240</v>
      </c>
      <c r="F70" s="3">
        <v>2016.11</v>
      </c>
      <c r="G70" s="3">
        <v>50000</v>
      </c>
      <c r="H70" s="3">
        <v>10000</v>
      </c>
      <c r="I70" s="3" t="s">
        <v>55</v>
      </c>
      <c r="J70" s="19" t="s">
        <v>866</v>
      </c>
      <c r="K70" s="71" t="s">
        <v>620</v>
      </c>
    </row>
    <row r="71" spans="1:11" ht="54">
      <c r="A71" s="3">
        <v>56</v>
      </c>
      <c r="B71" s="34" t="s">
        <v>788</v>
      </c>
      <c r="C71" s="34" t="s">
        <v>1241</v>
      </c>
      <c r="D71" s="3" t="s">
        <v>1049</v>
      </c>
      <c r="E71" s="19" t="s">
        <v>789</v>
      </c>
      <c r="F71" s="3">
        <v>2016.01</v>
      </c>
      <c r="G71" s="3">
        <v>21000</v>
      </c>
      <c r="H71" s="3">
        <v>10000</v>
      </c>
      <c r="I71" s="3" t="s">
        <v>55</v>
      </c>
      <c r="J71" s="19" t="s">
        <v>873</v>
      </c>
      <c r="K71" s="71" t="s">
        <v>398</v>
      </c>
    </row>
    <row r="72" spans="1:11" ht="47.25" customHeight="1">
      <c r="A72" s="3">
        <v>57</v>
      </c>
      <c r="B72" s="34" t="s">
        <v>1242</v>
      </c>
      <c r="C72" s="34" t="s">
        <v>1243</v>
      </c>
      <c r="D72" s="3" t="s">
        <v>1094</v>
      </c>
      <c r="E72" s="19" t="s">
        <v>790</v>
      </c>
      <c r="F72" s="3">
        <v>2015.12</v>
      </c>
      <c r="G72" s="3">
        <v>48689.7</v>
      </c>
      <c r="H72" s="3">
        <v>10000</v>
      </c>
      <c r="I72" s="3" t="s">
        <v>55</v>
      </c>
      <c r="J72" s="19" t="s">
        <v>873</v>
      </c>
      <c r="K72" s="71" t="s">
        <v>621</v>
      </c>
    </row>
    <row r="73" spans="1:11" ht="35.25" customHeight="1">
      <c r="A73" s="3">
        <v>58</v>
      </c>
      <c r="B73" s="34" t="s">
        <v>1244</v>
      </c>
      <c r="C73" s="34" t="s">
        <v>1245</v>
      </c>
      <c r="D73" s="3" t="s">
        <v>570</v>
      </c>
      <c r="E73" s="19" t="s">
        <v>736</v>
      </c>
      <c r="F73" s="3">
        <v>2015.12</v>
      </c>
      <c r="G73" s="3">
        <v>38000</v>
      </c>
      <c r="H73" s="3">
        <v>15000</v>
      </c>
      <c r="I73" s="3" t="s">
        <v>55</v>
      </c>
      <c r="J73" s="19" t="s">
        <v>873</v>
      </c>
      <c r="K73" s="63" t="s">
        <v>362</v>
      </c>
    </row>
    <row r="74" spans="1:11" ht="39.75" customHeight="1">
      <c r="A74" s="3">
        <v>59</v>
      </c>
      <c r="B74" s="34" t="s">
        <v>1246</v>
      </c>
      <c r="C74" s="34" t="s">
        <v>1247</v>
      </c>
      <c r="D74" s="3" t="s">
        <v>1049</v>
      </c>
      <c r="E74" s="19" t="s">
        <v>689</v>
      </c>
      <c r="F74" s="3">
        <v>2016</v>
      </c>
      <c r="G74" s="3">
        <v>80000</v>
      </c>
      <c r="H74" s="3">
        <v>20000</v>
      </c>
      <c r="I74" s="3" t="s">
        <v>55</v>
      </c>
      <c r="J74" s="19" t="s">
        <v>873</v>
      </c>
      <c r="K74" s="62" t="s">
        <v>385</v>
      </c>
    </row>
    <row r="75" spans="1:11" s="32" customFormat="1" ht="23.25" customHeight="1">
      <c r="A75" s="33" t="s">
        <v>678</v>
      </c>
      <c r="B75" s="38" t="s">
        <v>1248</v>
      </c>
      <c r="C75" s="38"/>
      <c r="D75" s="39"/>
      <c r="E75" s="40"/>
      <c r="F75" s="39"/>
      <c r="G75" s="39">
        <f>SUM(G76,G78)</f>
        <v>959796</v>
      </c>
      <c r="H75" s="39">
        <f>SUM(H76,H78)</f>
        <v>276150</v>
      </c>
      <c r="I75" s="39"/>
      <c r="J75" s="40"/>
      <c r="K75" s="38"/>
    </row>
    <row r="76" spans="1:11" s="32" customFormat="1" ht="20.25" customHeight="1">
      <c r="A76" s="39"/>
      <c r="B76" s="38" t="s">
        <v>1249</v>
      </c>
      <c r="C76" s="38"/>
      <c r="D76" s="39"/>
      <c r="E76" s="40"/>
      <c r="F76" s="39"/>
      <c r="G76" s="39">
        <f>SUM(G77)</f>
        <v>16000</v>
      </c>
      <c r="H76" s="39">
        <f>SUM(H77)</f>
        <v>4400</v>
      </c>
      <c r="I76" s="39"/>
      <c r="J76" s="40"/>
      <c r="K76" s="38"/>
    </row>
    <row r="77" spans="1:11" ht="40.5">
      <c r="A77" s="3">
        <v>60</v>
      </c>
      <c r="B77" s="34" t="s">
        <v>1250</v>
      </c>
      <c r="C77" s="34" t="s">
        <v>1251</v>
      </c>
      <c r="D77" s="3" t="s">
        <v>1252</v>
      </c>
      <c r="E77" s="19" t="s">
        <v>1253</v>
      </c>
      <c r="F77" s="3">
        <v>2016</v>
      </c>
      <c r="G77" s="3">
        <v>16000</v>
      </c>
      <c r="H77" s="3">
        <v>4400</v>
      </c>
      <c r="I77" s="3" t="s">
        <v>1501</v>
      </c>
      <c r="J77" s="19" t="s">
        <v>791</v>
      </c>
      <c r="K77" s="70" t="s">
        <v>792</v>
      </c>
    </row>
    <row r="78" spans="1:11" s="32" customFormat="1" ht="27.75" customHeight="1">
      <c r="A78" s="39"/>
      <c r="B78" s="38" t="s">
        <v>1254</v>
      </c>
      <c r="C78" s="38"/>
      <c r="D78" s="39"/>
      <c r="E78" s="40"/>
      <c r="F78" s="39"/>
      <c r="G78" s="39">
        <f>SUM(G79:G90)</f>
        <v>943796</v>
      </c>
      <c r="H78" s="39">
        <f>SUM(H79:H90)</f>
        <v>271750</v>
      </c>
      <c r="I78" s="39"/>
      <c r="J78" s="40"/>
      <c r="K78" s="38"/>
    </row>
    <row r="79" spans="1:11" ht="36.75" customHeight="1">
      <c r="A79" s="3">
        <v>61</v>
      </c>
      <c r="B79" s="34" t="s">
        <v>1255</v>
      </c>
      <c r="C79" s="34" t="s">
        <v>1256</v>
      </c>
      <c r="D79" s="3" t="s">
        <v>1049</v>
      </c>
      <c r="E79" s="19" t="s">
        <v>1257</v>
      </c>
      <c r="F79" s="3">
        <v>2016</v>
      </c>
      <c r="G79" s="3">
        <v>13748</v>
      </c>
      <c r="H79" s="3">
        <v>10000</v>
      </c>
      <c r="I79" s="3" t="s">
        <v>1501</v>
      </c>
      <c r="J79" s="19" t="s">
        <v>900</v>
      </c>
      <c r="K79" s="65" t="s">
        <v>1333</v>
      </c>
    </row>
    <row r="80" spans="1:11" ht="40.5">
      <c r="A80" s="3">
        <v>62</v>
      </c>
      <c r="B80" s="34" t="s">
        <v>1258</v>
      </c>
      <c r="C80" s="34" t="s">
        <v>1259</v>
      </c>
      <c r="D80" s="3" t="s">
        <v>1049</v>
      </c>
      <c r="E80" s="19" t="s">
        <v>1257</v>
      </c>
      <c r="F80" s="3">
        <v>2016</v>
      </c>
      <c r="G80" s="3">
        <v>6048</v>
      </c>
      <c r="H80" s="3">
        <v>3500</v>
      </c>
      <c r="I80" s="3" t="s">
        <v>1501</v>
      </c>
      <c r="J80" s="19" t="s">
        <v>900</v>
      </c>
      <c r="K80" s="65" t="s">
        <v>1334</v>
      </c>
    </row>
    <row r="81" spans="1:11" ht="27">
      <c r="A81" s="3">
        <v>63</v>
      </c>
      <c r="B81" s="34" t="s">
        <v>1260</v>
      </c>
      <c r="C81" s="34" t="s">
        <v>1261</v>
      </c>
      <c r="D81" s="3" t="s">
        <v>1191</v>
      </c>
      <c r="E81" s="19" t="s">
        <v>1257</v>
      </c>
      <c r="F81" s="3">
        <v>2016</v>
      </c>
      <c r="G81" s="3">
        <v>137000</v>
      </c>
      <c r="H81" s="3">
        <v>90000</v>
      </c>
      <c r="I81" s="3" t="s">
        <v>1501</v>
      </c>
      <c r="J81" s="19" t="s">
        <v>900</v>
      </c>
      <c r="K81" s="92" t="s">
        <v>1335</v>
      </c>
    </row>
    <row r="82" spans="1:11" ht="120.75" customHeight="1">
      <c r="A82" s="3">
        <v>64</v>
      </c>
      <c r="B82" s="34" t="s">
        <v>1262</v>
      </c>
      <c r="C82" s="34" t="s">
        <v>1263</v>
      </c>
      <c r="D82" s="3" t="s">
        <v>1101</v>
      </c>
      <c r="E82" s="19" t="s">
        <v>1264</v>
      </c>
      <c r="F82" s="3">
        <v>2016</v>
      </c>
      <c r="G82" s="3">
        <v>500000</v>
      </c>
      <c r="H82" s="3">
        <v>100000</v>
      </c>
      <c r="I82" s="3" t="s">
        <v>1501</v>
      </c>
      <c r="J82" s="19" t="s">
        <v>900</v>
      </c>
      <c r="K82" s="65" t="s">
        <v>1336</v>
      </c>
    </row>
    <row r="83" spans="1:11" ht="82.5" customHeight="1">
      <c r="A83" s="3">
        <v>65</v>
      </c>
      <c r="B83" s="34" t="s">
        <v>1265</v>
      </c>
      <c r="C83" s="34" t="s">
        <v>1266</v>
      </c>
      <c r="D83" s="3" t="s">
        <v>1101</v>
      </c>
      <c r="E83" s="19" t="s">
        <v>1267</v>
      </c>
      <c r="F83" s="3">
        <v>2016</v>
      </c>
      <c r="G83" s="3">
        <v>50000</v>
      </c>
      <c r="H83" s="3">
        <v>12000</v>
      </c>
      <c r="I83" s="3" t="s">
        <v>1501</v>
      </c>
      <c r="J83" s="19" t="s">
        <v>900</v>
      </c>
      <c r="K83" s="65" t="s">
        <v>1337</v>
      </c>
    </row>
    <row r="84" spans="1:11" ht="57" customHeight="1">
      <c r="A84" s="3">
        <v>66</v>
      </c>
      <c r="B84" s="34" t="s">
        <v>1268</v>
      </c>
      <c r="C84" s="34" t="s">
        <v>1269</v>
      </c>
      <c r="D84" s="3" t="s">
        <v>1049</v>
      </c>
      <c r="E84" s="19" t="s">
        <v>1270</v>
      </c>
      <c r="F84" s="3">
        <v>2016</v>
      </c>
      <c r="G84" s="3">
        <v>35000</v>
      </c>
      <c r="H84" s="3">
        <v>5000</v>
      </c>
      <c r="I84" s="3" t="s">
        <v>1501</v>
      </c>
      <c r="J84" s="19" t="s">
        <v>900</v>
      </c>
      <c r="K84" s="65" t="s">
        <v>1338</v>
      </c>
    </row>
    <row r="85" spans="1:11" ht="82.5" customHeight="1">
      <c r="A85" s="3">
        <v>67</v>
      </c>
      <c r="B85" s="34" t="s">
        <v>1271</v>
      </c>
      <c r="C85" s="34" t="s">
        <v>1272</v>
      </c>
      <c r="D85" s="3" t="s">
        <v>1049</v>
      </c>
      <c r="E85" s="19" t="s">
        <v>1273</v>
      </c>
      <c r="F85" s="3">
        <v>2016</v>
      </c>
      <c r="G85" s="3">
        <v>20000</v>
      </c>
      <c r="H85" s="3">
        <v>4000</v>
      </c>
      <c r="I85" s="3" t="s">
        <v>1501</v>
      </c>
      <c r="J85" s="19" t="s">
        <v>900</v>
      </c>
      <c r="K85" s="65" t="s">
        <v>1339</v>
      </c>
    </row>
    <row r="86" spans="1:11" ht="55.5" customHeight="1">
      <c r="A86" s="3">
        <v>68</v>
      </c>
      <c r="B86" s="34" t="s">
        <v>1274</v>
      </c>
      <c r="C86" s="34" t="s">
        <v>1275</v>
      </c>
      <c r="D86" s="3" t="s">
        <v>1101</v>
      </c>
      <c r="E86" s="19" t="s">
        <v>1273</v>
      </c>
      <c r="F86" s="3">
        <v>2016</v>
      </c>
      <c r="G86" s="3">
        <v>36000</v>
      </c>
      <c r="H86" s="3">
        <v>15050</v>
      </c>
      <c r="I86" s="3" t="s">
        <v>1501</v>
      </c>
      <c r="J86" s="19" t="s">
        <v>900</v>
      </c>
      <c r="K86" s="65" t="s">
        <v>1340</v>
      </c>
    </row>
    <row r="87" spans="1:11" s="56" customFormat="1" ht="83.25" customHeight="1">
      <c r="A87" s="49">
        <v>69</v>
      </c>
      <c r="B87" s="34" t="s">
        <v>1276</v>
      </c>
      <c r="C87" s="34" t="s">
        <v>1277</v>
      </c>
      <c r="D87" s="3" t="s">
        <v>1145</v>
      </c>
      <c r="E87" s="34" t="s">
        <v>1077</v>
      </c>
      <c r="F87" s="3">
        <v>2015</v>
      </c>
      <c r="G87" s="3">
        <v>33000</v>
      </c>
      <c r="H87" s="3">
        <v>10000</v>
      </c>
      <c r="I87" s="3" t="s">
        <v>1501</v>
      </c>
      <c r="J87" s="114" t="s">
        <v>900</v>
      </c>
      <c r="K87" s="34" t="s">
        <v>381</v>
      </c>
    </row>
    <row r="88" spans="1:11" ht="72.75" customHeight="1">
      <c r="A88" s="3">
        <v>70</v>
      </c>
      <c r="B88" s="34" t="s">
        <v>1278</v>
      </c>
      <c r="C88" s="34" t="s">
        <v>1279</v>
      </c>
      <c r="D88" s="3" t="s">
        <v>1280</v>
      </c>
      <c r="E88" s="19" t="s">
        <v>1281</v>
      </c>
      <c r="F88" s="3">
        <v>2017</v>
      </c>
      <c r="G88" s="3">
        <v>81000</v>
      </c>
      <c r="H88" s="3">
        <v>10000</v>
      </c>
      <c r="I88" s="3" t="s">
        <v>1501</v>
      </c>
      <c r="J88" s="19" t="s">
        <v>900</v>
      </c>
      <c r="K88" s="34" t="s">
        <v>371</v>
      </c>
    </row>
    <row r="89" spans="1:11" ht="39.75" customHeight="1">
      <c r="A89" s="3">
        <v>71</v>
      </c>
      <c r="B89" s="34" t="s">
        <v>1282</v>
      </c>
      <c r="C89" s="34" t="s">
        <v>1283</v>
      </c>
      <c r="D89" s="3" t="s">
        <v>570</v>
      </c>
      <c r="E89" s="19" t="s">
        <v>793</v>
      </c>
      <c r="F89" s="3">
        <v>2015</v>
      </c>
      <c r="G89" s="3">
        <v>12000</v>
      </c>
      <c r="H89" s="3">
        <v>4200</v>
      </c>
      <c r="I89" s="3" t="s">
        <v>1501</v>
      </c>
      <c r="J89" s="19" t="s">
        <v>900</v>
      </c>
      <c r="K89" s="34" t="s">
        <v>514</v>
      </c>
    </row>
    <row r="90" spans="1:11" ht="38.25" customHeight="1">
      <c r="A90" s="3">
        <v>72</v>
      </c>
      <c r="B90" s="34" t="s">
        <v>1284</v>
      </c>
      <c r="C90" s="34" t="s">
        <v>1285</v>
      </c>
      <c r="D90" s="3" t="s">
        <v>576</v>
      </c>
      <c r="E90" s="19" t="s">
        <v>794</v>
      </c>
      <c r="F90" s="3">
        <v>2016</v>
      </c>
      <c r="G90" s="3">
        <v>20000</v>
      </c>
      <c r="H90" s="3">
        <v>8000</v>
      </c>
      <c r="I90" s="3" t="s">
        <v>1501</v>
      </c>
      <c r="J90" s="19" t="s">
        <v>900</v>
      </c>
      <c r="K90" s="81" t="s">
        <v>613</v>
      </c>
    </row>
    <row r="91" spans="1:11" s="32" customFormat="1" ht="23.25" customHeight="1">
      <c r="A91" s="33" t="s">
        <v>708</v>
      </c>
      <c r="B91" s="38" t="s">
        <v>1286</v>
      </c>
      <c r="C91" s="38"/>
      <c r="D91" s="39"/>
      <c r="E91" s="40"/>
      <c r="F91" s="39"/>
      <c r="G91" s="39">
        <f>SUM(G92,G97)</f>
        <v>1097310</v>
      </c>
      <c r="H91" s="39">
        <f>SUM(H92,H97)</f>
        <v>225000</v>
      </c>
      <c r="I91" s="39"/>
      <c r="J91" s="40"/>
      <c r="K91" s="38"/>
    </row>
    <row r="92" spans="1:11" s="32" customFormat="1" ht="21.75" customHeight="1">
      <c r="A92" s="39"/>
      <c r="B92" s="38" t="s">
        <v>1287</v>
      </c>
      <c r="C92" s="38"/>
      <c r="D92" s="39"/>
      <c r="E92" s="40"/>
      <c r="F92" s="39"/>
      <c r="G92" s="39">
        <f>SUM(G93:G96)</f>
        <v>757310</v>
      </c>
      <c r="H92" s="39">
        <f>SUM(H93:H96)</f>
        <v>175000</v>
      </c>
      <c r="I92" s="39"/>
      <c r="J92" s="40"/>
      <c r="K92" s="38"/>
    </row>
    <row r="93" spans="1:11" ht="52.5" customHeight="1">
      <c r="A93" s="3">
        <v>73</v>
      </c>
      <c r="B93" s="34" t="s">
        <v>1288</v>
      </c>
      <c r="C93" s="34" t="s">
        <v>1289</v>
      </c>
      <c r="D93" s="3" t="s">
        <v>1290</v>
      </c>
      <c r="E93" s="19" t="s">
        <v>571</v>
      </c>
      <c r="F93" s="3">
        <v>2015.12</v>
      </c>
      <c r="G93" s="3">
        <v>205069</v>
      </c>
      <c r="H93" s="3">
        <v>40000</v>
      </c>
      <c r="I93" s="3" t="s">
        <v>56</v>
      </c>
      <c r="J93" s="19" t="s">
        <v>968</v>
      </c>
      <c r="K93" s="71" t="s">
        <v>1341</v>
      </c>
    </row>
    <row r="94" spans="1:11" ht="51.75" customHeight="1">
      <c r="A94" s="3">
        <v>74</v>
      </c>
      <c r="B94" s="34" t="s">
        <v>1291</v>
      </c>
      <c r="C94" s="34" t="s">
        <v>1292</v>
      </c>
      <c r="D94" s="3" t="s">
        <v>1105</v>
      </c>
      <c r="E94" s="19" t="s">
        <v>571</v>
      </c>
      <c r="F94" s="3" t="s">
        <v>1293</v>
      </c>
      <c r="G94" s="3">
        <v>94413</v>
      </c>
      <c r="H94" s="3">
        <v>30000</v>
      </c>
      <c r="I94" s="3" t="s">
        <v>56</v>
      </c>
      <c r="J94" s="19" t="s">
        <v>968</v>
      </c>
      <c r="K94" s="71" t="s">
        <v>1342</v>
      </c>
    </row>
    <row r="95" spans="1:11" ht="52.5" customHeight="1">
      <c r="A95" s="3">
        <v>75</v>
      </c>
      <c r="B95" s="34" t="s">
        <v>1294</v>
      </c>
      <c r="C95" s="34" t="s">
        <v>1295</v>
      </c>
      <c r="D95" s="3" t="s">
        <v>1069</v>
      </c>
      <c r="E95" s="19" t="s">
        <v>571</v>
      </c>
      <c r="F95" s="3" t="s">
        <v>1296</v>
      </c>
      <c r="G95" s="3">
        <v>438028</v>
      </c>
      <c r="H95" s="3">
        <v>100000</v>
      </c>
      <c r="I95" s="3" t="s">
        <v>56</v>
      </c>
      <c r="J95" s="19" t="s">
        <v>968</v>
      </c>
      <c r="K95" s="71" t="s">
        <v>1343</v>
      </c>
    </row>
    <row r="96" spans="1:11" ht="33" customHeight="1">
      <c r="A96" s="3">
        <v>76</v>
      </c>
      <c r="B96" s="34" t="s">
        <v>1297</v>
      </c>
      <c r="C96" s="34" t="s">
        <v>1298</v>
      </c>
      <c r="D96" s="3" t="s">
        <v>1049</v>
      </c>
      <c r="E96" s="19" t="s">
        <v>851</v>
      </c>
      <c r="F96" s="3">
        <v>2016.03</v>
      </c>
      <c r="G96" s="3">
        <v>19800</v>
      </c>
      <c r="H96" s="3">
        <v>5000</v>
      </c>
      <c r="I96" s="3" t="s">
        <v>56</v>
      </c>
      <c r="J96" s="19" t="s">
        <v>968</v>
      </c>
      <c r="K96" s="93" t="s">
        <v>514</v>
      </c>
    </row>
    <row r="97" spans="1:11" s="32" customFormat="1" ht="25.5" customHeight="1">
      <c r="A97" s="39"/>
      <c r="B97" s="38" t="s">
        <v>1299</v>
      </c>
      <c r="C97" s="38"/>
      <c r="D97" s="39"/>
      <c r="E97" s="40"/>
      <c r="F97" s="39"/>
      <c r="G97" s="39">
        <f>SUM(G98:G101)</f>
        <v>340000</v>
      </c>
      <c r="H97" s="39">
        <f>SUM(H98:H101)</f>
        <v>50000</v>
      </c>
      <c r="I97" s="39"/>
      <c r="J97" s="40"/>
      <c r="K97" s="38"/>
    </row>
    <row r="98" spans="1:11" ht="94.5">
      <c r="A98" s="3">
        <v>77</v>
      </c>
      <c r="B98" s="34" t="s">
        <v>1300</v>
      </c>
      <c r="C98" s="34" t="s">
        <v>1301</v>
      </c>
      <c r="D98" s="3" t="s">
        <v>1302</v>
      </c>
      <c r="E98" s="19" t="s">
        <v>571</v>
      </c>
      <c r="F98" s="3">
        <v>2016.06</v>
      </c>
      <c r="G98" s="3">
        <v>120000</v>
      </c>
      <c r="H98" s="3">
        <v>5000</v>
      </c>
      <c r="I98" s="3" t="s">
        <v>59</v>
      </c>
      <c r="J98" s="19" t="s">
        <v>972</v>
      </c>
      <c r="K98" s="72" t="s">
        <v>795</v>
      </c>
    </row>
    <row r="99" spans="1:11" ht="44.25" customHeight="1">
      <c r="A99" s="3">
        <v>78</v>
      </c>
      <c r="B99" s="34" t="s">
        <v>1303</v>
      </c>
      <c r="C99" s="34" t="s">
        <v>1304</v>
      </c>
      <c r="D99" s="3" t="s">
        <v>1049</v>
      </c>
      <c r="E99" s="19" t="s">
        <v>1174</v>
      </c>
      <c r="F99" s="3">
        <v>2016</v>
      </c>
      <c r="G99" s="3">
        <v>50000</v>
      </c>
      <c r="H99" s="3">
        <v>10000</v>
      </c>
      <c r="I99" s="3" t="s">
        <v>59</v>
      </c>
      <c r="J99" s="19" t="s">
        <v>972</v>
      </c>
      <c r="K99" s="94" t="s">
        <v>588</v>
      </c>
    </row>
    <row r="100" spans="1:11" ht="51.75" customHeight="1">
      <c r="A100" s="3">
        <v>79</v>
      </c>
      <c r="B100" s="34" t="s">
        <v>1305</v>
      </c>
      <c r="C100" s="34" t="s">
        <v>1306</v>
      </c>
      <c r="D100" s="3" t="s">
        <v>1049</v>
      </c>
      <c r="E100" s="19" t="s">
        <v>1174</v>
      </c>
      <c r="F100" s="3">
        <v>2016</v>
      </c>
      <c r="G100" s="3">
        <v>50000</v>
      </c>
      <c r="H100" s="3">
        <v>5000</v>
      </c>
      <c r="I100" s="3" t="s">
        <v>59</v>
      </c>
      <c r="J100" s="19" t="s">
        <v>972</v>
      </c>
      <c r="K100" s="94" t="s">
        <v>589</v>
      </c>
    </row>
    <row r="101" spans="1:11" ht="49.5" customHeight="1">
      <c r="A101" s="3">
        <v>80</v>
      </c>
      <c r="B101" s="34" t="s">
        <v>1307</v>
      </c>
      <c r="C101" s="34" t="s">
        <v>1308</v>
      </c>
      <c r="D101" s="3" t="s">
        <v>1252</v>
      </c>
      <c r="E101" s="19" t="s">
        <v>696</v>
      </c>
      <c r="F101" s="3">
        <v>2016.1</v>
      </c>
      <c r="G101" s="3">
        <v>120000</v>
      </c>
      <c r="H101" s="3">
        <v>30000</v>
      </c>
      <c r="I101" s="3" t="s">
        <v>59</v>
      </c>
      <c r="J101" s="19" t="s">
        <v>972</v>
      </c>
      <c r="K101" s="34" t="s">
        <v>351</v>
      </c>
    </row>
    <row r="102" spans="1:11" s="52" customFormat="1" ht="25.5" customHeight="1">
      <c r="A102" s="33" t="s">
        <v>721</v>
      </c>
      <c r="B102" s="50" t="s">
        <v>1309</v>
      </c>
      <c r="C102" s="50"/>
      <c r="D102" s="33"/>
      <c r="E102" s="51"/>
      <c r="F102" s="33"/>
      <c r="G102" s="33">
        <f>SUM(G103:G112)</f>
        <v>487161</v>
      </c>
      <c r="H102" s="33">
        <f>SUM(H103:H112)</f>
        <v>126000</v>
      </c>
      <c r="I102" s="33"/>
      <c r="J102" s="51"/>
      <c r="K102" s="50"/>
    </row>
    <row r="103" spans="1:11" ht="27">
      <c r="A103" s="3">
        <v>81</v>
      </c>
      <c r="B103" s="34" t="s">
        <v>1310</v>
      </c>
      <c r="C103" s="34" t="s">
        <v>1311</v>
      </c>
      <c r="D103" s="3" t="s">
        <v>869</v>
      </c>
      <c r="E103" s="19" t="s">
        <v>571</v>
      </c>
      <c r="F103" s="3">
        <v>2015.12</v>
      </c>
      <c r="G103" s="3">
        <v>63446</v>
      </c>
      <c r="H103" s="3">
        <v>20000</v>
      </c>
      <c r="I103" s="3" t="s">
        <v>56</v>
      </c>
      <c r="J103" s="19" t="s">
        <v>712</v>
      </c>
      <c r="K103" s="71" t="s">
        <v>796</v>
      </c>
    </row>
    <row r="104" spans="1:11" ht="27">
      <c r="A104" s="3">
        <v>82</v>
      </c>
      <c r="B104" s="34" t="s">
        <v>1312</v>
      </c>
      <c r="C104" s="34" t="s">
        <v>1313</v>
      </c>
      <c r="D104" s="3" t="s">
        <v>869</v>
      </c>
      <c r="E104" s="19" t="s">
        <v>571</v>
      </c>
      <c r="F104" s="3">
        <v>2015.7</v>
      </c>
      <c r="G104" s="3">
        <v>24213</v>
      </c>
      <c r="H104" s="3">
        <v>10000</v>
      </c>
      <c r="I104" s="3" t="s">
        <v>56</v>
      </c>
      <c r="J104" s="19" t="s">
        <v>712</v>
      </c>
      <c r="K104" s="71" t="s">
        <v>796</v>
      </c>
    </row>
    <row r="105" spans="1:11" ht="27">
      <c r="A105" s="3">
        <v>83</v>
      </c>
      <c r="B105" s="34" t="s">
        <v>1314</v>
      </c>
      <c r="C105" s="34" t="s">
        <v>1315</v>
      </c>
      <c r="D105" s="3" t="s">
        <v>869</v>
      </c>
      <c r="E105" s="19" t="s">
        <v>571</v>
      </c>
      <c r="F105" s="3">
        <v>2015.6</v>
      </c>
      <c r="G105" s="3">
        <v>53002</v>
      </c>
      <c r="H105" s="3">
        <v>20000</v>
      </c>
      <c r="I105" s="3" t="s">
        <v>56</v>
      </c>
      <c r="J105" s="19" t="s">
        <v>712</v>
      </c>
      <c r="K105" s="71" t="s">
        <v>796</v>
      </c>
    </row>
    <row r="106" spans="1:11" ht="27">
      <c r="A106" s="3">
        <v>84</v>
      </c>
      <c r="B106" s="34" t="s">
        <v>1316</v>
      </c>
      <c r="C106" s="34" t="s">
        <v>1317</v>
      </c>
      <c r="D106" s="3" t="s">
        <v>1105</v>
      </c>
      <c r="E106" s="19" t="s">
        <v>571</v>
      </c>
      <c r="F106" s="3">
        <v>2014.9</v>
      </c>
      <c r="G106" s="3">
        <v>36000</v>
      </c>
      <c r="H106" s="3">
        <v>10000</v>
      </c>
      <c r="I106" s="3" t="s">
        <v>56</v>
      </c>
      <c r="J106" s="19" t="s">
        <v>712</v>
      </c>
      <c r="K106" s="71" t="s">
        <v>796</v>
      </c>
    </row>
    <row r="107" spans="1:11" ht="64.5" customHeight="1">
      <c r="A107" s="3">
        <v>85</v>
      </c>
      <c r="B107" s="34" t="s">
        <v>1318</v>
      </c>
      <c r="C107" s="34" t="s">
        <v>1319</v>
      </c>
      <c r="D107" s="3" t="s">
        <v>1049</v>
      </c>
      <c r="E107" s="19" t="s">
        <v>1320</v>
      </c>
      <c r="F107" s="3">
        <v>2016.07</v>
      </c>
      <c r="G107" s="3">
        <v>27500</v>
      </c>
      <c r="H107" s="3">
        <v>10000</v>
      </c>
      <c r="I107" s="3" t="s">
        <v>56</v>
      </c>
      <c r="J107" s="19" t="s">
        <v>712</v>
      </c>
      <c r="K107" s="34" t="s">
        <v>377</v>
      </c>
    </row>
    <row r="108" spans="1:11" ht="36.75" customHeight="1">
      <c r="A108" s="3">
        <v>86</v>
      </c>
      <c r="B108" s="34" t="s">
        <v>1321</v>
      </c>
      <c r="C108" s="34" t="s">
        <v>1322</v>
      </c>
      <c r="D108" s="3" t="s">
        <v>576</v>
      </c>
      <c r="E108" s="19" t="s">
        <v>851</v>
      </c>
      <c r="F108" s="3">
        <v>2016.11</v>
      </c>
      <c r="G108" s="3">
        <v>26000</v>
      </c>
      <c r="H108" s="3">
        <v>10000</v>
      </c>
      <c r="I108" s="3" t="s">
        <v>56</v>
      </c>
      <c r="J108" s="19" t="s">
        <v>712</v>
      </c>
      <c r="K108" s="54" t="s">
        <v>327</v>
      </c>
    </row>
    <row r="109" spans="1:11" ht="50.25" customHeight="1">
      <c r="A109" s="3">
        <v>87</v>
      </c>
      <c r="B109" s="34" t="s">
        <v>1323</v>
      </c>
      <c r="C109" s="34" t="s">
        <v>1324</v>
      </c>
      <c r="D109" s="3" t="s">
        <v>1049</v>
      </c>
      <c r="E109" s="19" t="s">
        <v>1174</v>
      </c>
      <c r="F109" s="3">
        <v>2016</v>
      </c>
      <c r="G109" s="3">
        <v>54000</v>
      </c>
      <c r="H109" s="3">
        <v>3000</v>
      </c>
      <c r="I109" s="3" t="s">
        <v>56</v>
      </c>
      <c r="J109" s="19" t="s">
        <v>712</v>
      </c>
      <c r="K109" s="95" t="s">
        <v>590</v>
      </c>
    </row>
    <row r="110" spans="1:11" ht="36" customHeight="1">
      <c r="A110" s="3">
        <v>88</v>
      </c>
      <c r="B110" s="34" t="s">
        <v>1325</v>
      </c>
      <c r="C110" s="34" t="s">
        <v>1326</v>
      </c>
      <c r="D110" s="3" t="s">
        <v>1049</v>
      </c>
      <c r="E110" s="19" t="s">
        <v>1327</v>
      </c>
      <c r="F110" s="3" t="s">
        <v>1049</v>
      </c>
      <c r="G110" s="3">
        <v>40000</v>
      </c>
      <c r="H110" s="3">
        <v>20000</v>
      </c>
      <c r="I110" s="3" t="s">
        <v>56</v>
      </c>
      <c r="J110" s="19" t="s">
        <v>712</v>
      </c>
      <c r="K110" s="71" t="s">
        <v>389</v>
      </c>
    </row>
    <row r="111" spans="1:11" ht="48.75" customHeight="1">
      <c r="A111" s="3">
        <v>89</v>
      </c>
      <c r="B111" s="34" t="s">
        <v>1328</v>
      </c>
      <c r="C111" s="34" t="s">
        <v>1329</v>
      </c>
      <c r="D111" s="3" t="s">
        <v>1049</v>
      </c>
      <c r="E111" s="19" t="s">
        <v>1174</v>
      </c>
      <c r="F111" s="3">
        <v>2016</v>
      </c>
      <c r="G111" s="3">
        <v>108000</v>
      </c>
      <c r="H111" s="3">
        <v>15000</v>
      </c>
      <c r="I111" s="3" t="s">
        <v>56</v>
      </c>
      <c r="J111" s="19" t="s">
        <v>712</v>
      </c>
      <c r="K111" s="94" t="s">
        <v>591</v>
      </c>
    </row>
    <row r="112" spans="1:11" ht="48.75" customHeight="1">
      <c r="A112" s="3">
        <v>90</v>
      </c>
      <c r="B112" s="34" t="s">
        <v>1330</v>
      </c>
      <c r="C112" s="34" t="s">
        <v>1331</v>
      </c>
      <c r="D112" s="3" t="s">
        <v>692</v>
      </c>
      <c r="E112" s="19" t="s">
        <v>733</v>
      </c>
      <c r="F112" s="3">
        <v>2015</v>
      </c>
      <c r="G112" s="3">
        <v>55000</v>
      </c>
      <c r="H112" s="3">
        <v>8000</v>
      </c>
      <c r="I112" s="3" t="s">
        <v>56</v>
      </c>
      <c r="J112" s="19" t="s">
        <v>712</v>
      </c>
      <c r="K112" s="62" t="s">
        <v>622</v>
      </c>
    </row>
    <row r="113" spans="1:11" s="52" customFormat="1" ht="31.5" customHeight="1">
      <c r="A113" s="33" t="s">
        <v>1020</v>
      </c>
      <c r="B113" s="50" t="s">
        <v>1155</v>
      </c>
      <c r="C113" s="50"/>
      <c r="D113" s="33"/>
      <c r="E113" s="51"/>
      <c r="F113" s="33"/>
      <c r="G113" s="33">
        <f>SUM(G114:G123)</f>
        <v>479929.89999999997</v>
      </c>
      <c r="H113" s="33">
        <f>SUM(H114:H123)</f>
        <v>196640.735</v>
      </c>
      <c r="I113" s="33"/>
      <c r="J113" s="51"/>
      <c r="K113" s="50"/>
    </row>
    <row r="114" spans="1:11" ht="189.75" customHeight="1">
      <c r="A114" s="3">
        <v>91</v>
      </c>
      <c r="B114" s="34" t="s">
        <v>1332</v>
      </c>
      <c r="C114" s="34" t="s">
        <v>1357</v>
      </c>
      <c r="D114" s="3" t="s">
        <v>1358</v>
      </c>
      <c r="E114" s="19" t="s">
        <v>789</v>
      </c>
      <c r="F114" s="3">
        <v>2016.02</v>
      </c>
      <c r="G114" s="3">
        <v>74027.99</v>
      </c>
      <c r="H114" s="3">
        <v>5000</v>
      </c>
      <c r="I114" s="3" t="s">
        <v>56</v>
      </c>
      <c r="J114" s="19" t="s">
        <v>712</v>
      </c>
      <c r="K114" s="71" t="s">
        <v>623</v>
      </c>
    </row>
    <row r="115" spans="1:11" ht="39" customHeight="1">
      <c r="A115" s="3">
        <v>92</v>
      </c>
      <c r="B115" s="34" t="s">
        <v>1359</v>
      </c>
      <c r="C115" s="34" t="s">
        <v>1360</v>
      </c>
      <c r="D115" s="3" t="s">
        <v>1049</v>
      </c>
      <c r="E115" s="19" t="s">
        <v>1361</v>
      </c>
      <c r="F115" s="3">
        <v>2016</v>
      </c>
      <c r="G115" s="3">
        <v>53000</v>
      </c>
      <c r="H115" s="3">
        <v>20000</v>
      </c>
      <c r="I115" s="3" t="s">
        <v>56</v>
      </c>
      <c r="J115" s="19" t="s">
        <v>712</v>
      </c>
      <c r="K115" s="71" t="s">
        <v>389</v>
      </c>
    </row>
    <row r="116" spans="1:11" ht="40.5" customHeight="1">
      <c r="A116" s="3">
        <v>93</v>
      </c>
      <c r="B116" s="34" t="s">
        <v>1362</v>
      </c>
      <c r="C116" s="34" t="s">
        <v>1363</v>
      </c>
      <c r="D116" s="3" t="s">
        <v>1049</v>
      </c>
      <c r="E116" s="19" t="s">
        <v>571</v>
      </c>
      <c r="F116" s="3">
        <v>2015.4</v>
      </c>
      <c r="G116" s="3">
        <v>47337.63</v>
      </c>
      <c r="H116" s="3">
        <v>13018.755</v>
      </c>
      <c r="I116" s="3" t="s">
        <v>55</v>
      </c>
      <c r="J116" s="19" t="s">
        <v>1040</v>
      </c>
      <c r="K116" s="65" t="s">
        <v>624</v>
      </c>
    </row>
    <row r="117" spans="1:11" ht="45" customHeight="1">
      <c r="A117" s="3">
        <v>94</v>
      </c>
      <c r="B117" s="34" t="s">
        <v>1364</v>
      </c>
      <c r="C117" s="34" t="s">
        <v>1365</v>
      </c>
      <c r="D117" s="3" t="s">
        <v>1049</v>
      </c>
      <c r="E117" s="19" t="s">
        <v>797</v>
      </c>
      <c r="F117" s="3">
        <v>2016.01</v>
      </c>
      <c r="G117" s="3">
        <v>31632.3</v>
      </c>
      <c r="H117" s="3">
        <v>10107.33</v>
      </c>
      <c r="I117" s="3" t="s">
        <v>55</v>
      </c>
      <c r="J117" s="19" t="s">
        <v>1040</v>
      </c>
      <c r="K117" s="71" t="s">
        <v>625</v>
      </c>
    </row>
    <row r="118" spans="1:11" ht="27">
      <c r="A118" s="3">
        <v>95</v>
      </c>
      <c r="B118" s="34" t="s">
        <v>1366</v>
      </c>
      <c r="C118" s="34" t="s">
        <v>1367</v>
      </c>
      <c r="D118" s="3">
        <v>2016.2018</v>
      </c>
      <c r="E118" s="19" t="s">
        <v>689</v>
      </c>
      <c r="F118" s="3">
        <v>2016</v>
      </c>
      <c r="G118" s="3">
        <v>32398.92</v>
      </c>
      <c r="H118" s="3">
        <v>10000</v>
      </c>
      <c r="I118" s="3" t="s">
        <v>55</v>
      </c>
      <c r="J118" s="19" t="s">
        <v>1040</v>
      </c>
      <c r="K118" s="71" t="s">
        <v>386</v>
      </c>
    </row>
    <row r="119" spans="1:11" ht="27">
      <c r="A119" s="3">
        <v>96</v>
      </c>
      <c r="B119" s="34" t="s">
        <v>1368</v>
      </c>
      <c r="C119" s="34" t="s">
        <v>1369</v>
      </c>
      <c r="D119" s="3" t="s">
        <v>1370</v>
      </c>
      <c r="E119" s="19" t="s">
        <v>1371</v>
      </c>
      <c r="F119" s="3">
        <v>2016.9</v>
      </c>
      <c r="G119" s="3">
        <v>76000</v>
      </c>
      <c r="H119" s="3">
        <v>40000</v>
      </c>
      <c r="I119" s="3" t="s">
        <v>55</v>
      </c>
      <c r="J119" s="19" t="s">
        <v>1040</v>
      </c>
      <c r="K119" s="71" t="s">
        <v>640</v>
      </c>
    </row>
    <row r="120" spans="1:11" ht="27">
      <c r="A120" s="3">
        <v>97</v>
      </c>
      <c r="B120" s="34" t="s">
        <v>1372</v>
      </c>
      <c r="C120" s="34" t="s">
        <v>1373</v>
      </c>
      <c r="D120" s="3" t="s">
        <v>1049</v>
      </c>
      <c r="E120" s="19" t="s">
        <v>1374</v>
      </c>
      <c r="F120" s="3">
        <v>2016.8</v>
      </c>
      <c r="G120" s="3">
        <v>58705.06</v>
      </c>
      <c r="H120" s="3">
        <v>50000</v>
      </c>
      <c r="I120" s="3" t="s">
        <v>55</v>
      </c>
      <c r="J120" s="19" t="s">
        <v>1040</v>
      </c>
      <c r="K120" s="96" t="s">
        <v>1374</v>
      </c>
    </row>
    <row r="121" spans="1:11" ht="27">
      <c r="A121" s="3">
        <v>98</v>
      </c>
      <c r="B121" s="34" t="s">
        <v>1375</v>
      </c>
      <c r="C121" s="34" t="s">
        <v>1376</v>
      </c>
      <c r="D121" s="3" t="s">
        <v>576</v>
      </c>
      <c r="E121" s="19" t="s">
        <v>584</v>
      </c>
      <c r="F121" s="3">
        <v>2016.3</v>
      </c>
      <c r="G121" s="3">
        <v>28980</v>
      </c>
      <c r="H121" s="3">
        <v>11592</v>
      </c>
      <c r="I121" s="3" t="s">
        <v>55</v>
      </c>
      <c r="J121" s="19" t="s">
        <v>1040</v>
      </c>
      <c r="K121" s="96" t="s">
        <v>1374</v>
      </c>
    </row>
    <row r="122" spans="1:11" ht="27">
      <c r="A122" s="3">
        <v>99</v>
      </c>
      <c r="B122" s="34" t="s">
        <v>1377</v>
      </c>
      <c r="C122" s="34" t="s">
        <v>1376</v>
      </c>
      <c r="D122" s="3" t="s">
        <v>576</v>
      </c>
      <c r="E122" s="19" t="s">
        <v>1378</v>
      </c>
      <c r="F122" s="3">
        <v>2016.3</v>
      </c>
      <c r="G122" s="3">
        <v>35265</v>
      </c>
      <c r="H122" s="3">
        <v>19763</v>
      </c>
      <c r="I122" s="3" t="s">
        <v>55</v>
      </c>
      <c r="J122" s="19" t="s">
        <v>1040</v>
      </c>
      <c r="K122" s="96" t="s">
        <v>1374</v>
      </c>
    </row>
    <row r="123" spans="1:11" ht="27">
      <c r="A123" s="3">
        <v>100</v>
      </c>
      <c r="B123" s="34" t="s">
        <v>1379</v>
      </c>
      <c r="C123" s="34" t="s">
        <v>1373</v>
      </c>
      <c r="D123" s="3" t="s">
        <v>1049</v>
      </c>
      <c r="E123" s="19" t="s">
        <v>677</v>
      </c>
      <c r="F123" s="3">
        <v>2016</v>
      </c>
      <c r="G123" s="3">
        <v>42583</v>
      </c>
      <c r="H123" s="3">
        <v>17159.65</v>
      </c>
      <c r="I123" s="3" t="s">
        <v>55</v>
      </c>
      <c r="J123" s="19" t="s">
        <v>1040</v>
      </c>
      <c r="K123" s="96" t="s">
        <v>1374</v>
      </c>
    </row>
  </sheetData>
  <mergeCells count="2">
    <mergeCell ref="A1:K1"/>
    <mergeCell ref="A53:A56"/>
  </mergeCells>
  <printOptions horizontalCentered="1"/>
  <pageMargins left="0.15748031496062992" right="0.15748031496062992" top="0.7874015748031497" bottom="0.7874015748031497" header="0.11811023622047245" footer="0.11811023622047245"/>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tabColor indexed="45"/>
  </sheetPr>
  <dimension ref="A1:K121"/>
  <sheetViews>
    <sheetView tabSelected="1" workbookViewId="0" topLeftCell="A49">
      <selection activeCell="A52" sqref="A52:K62"/>
    </sheetView>
  </sheetViews>
  <sheetFormatPr defaultColWidth="9.00390625" defaultRowHeight="14.25"/>
  <cols>
    <col min="1" max="1" width="6.00390625" style="43" customWidth="1"/>
    <col min="2" max="2" width="25.00390625" style="44" customWidth="1"/>
    <col min="3" max="3" width="45.125" style="44" customWidth="1"/>
    <col min="4" max="4" width="6.125" style="43" customWidth="1"/>
    <col min="5" max="5" width="13.125" style="42" customWidth="1"/>
    <col min="6" max="6" width="8.50390625" style="43" customWidth="1"/>
    <col min="7" max="7" width="12.00390625" style="43" bestFit="1" customWidth="1"/>
    <col min="8" max="8" width="9.25390625" style="43" customWidth="1"/>
    <col min="9" max="9" width="9.75390625" style="43" customWidth="1"/>
    <col min="10" max="10" width="12.125" style="44" customWidth="1"/>
    <col min="11" max="11" width="11.875" style="44" customWidth="1"/>
    <col min="12" max="16384" width="9.00390625" style="42" customWidth="1"/>
  </cols>
  <sheetData>
    <row r="1" spans="1:11" ht="24">
      <c r="A1" s="115" t="s">
        <v>1380</v>
      </c>
      <c r="B1" s="115"/>
      <c r="C1" s="115"/>
      <c r="D1" s="115"/>
      <c r="E1" s="115"/>
      <c r="F1" s="115"/>
      <c r="G1" s="115"/>
      <c r="H1" s="115"/>
      <c r="I1" s="115"/>
      <c r="J1" s="115"/>
      <c r="K1" s="115"/>
    </row>
    <row r="2" ht="14.25">
      <c r="J2" s="44" t="s">
        <v>553</v>
      </c>
    </row>
    <row r="3" spans="1:11" s="43" customFormat="1" ht="42.75">
      <c r="A3" s="45" t="s">
        <v>554</v>
      </c>
      <c r="B3" s="45" t="s">
        <v>555</v>
      </c>
      <c r="C3" s="45" t="s">
        <v>556</v>
      </c>
      <c r="D3" s="45" t="s">
        <v>557</v>
      </c>
      <c r="E3" s="45" t="s">
        <v>558</v>
      </c>
      <c r="F3" s="45" t="s">
        <v>1064</v>
      </c>
      <c r="G3" s="45" t="s">
        <v>559</v>
      </c>
      <c r="H3" s="45" t="s">
        <v>594</v>
      </c>
      <c r="I3" s="45" t="s">
        <v>561</v>
      </c>
      <c r="J3" s="45" t="s">
        <v>595</v>
      </c>
      <c r="K3" s="45" t="s">
        <v>562</v>
      </c>
    </row>
    <row r="4" spans="1:11" s="32" customFormat="1" ht="22.5" customHeight="1">
      <c r="A4" s="29"/>
      <c r="B4" s="30" t="s">
        <v>563</v>
      </c>
      <c r="C4" s="30"/>
      <c r="D4" s="29"/>
      <c r="E4" s="31"/>
      <c r="F4" s="29"/>
      <c r="G4" s="29">
        <f>SUM(G5,G55,G66,G109)</f>
        <v>7746047.5</v>
      </c>
      <c r="H4" s="29">
        <f>SUM(H5,H55,H66,H109)</f>
        <v>1577566.3800000001</v>
      </c>
      <c r="I4" s="29"/>
      <c r="J4" s="30"/>
      <c r="K4" s="30"/>
    </row>
    <row r="5" spans="1:11" s="32" customFormat="1" ht="22.5" customHeight="1">
      <c r="A5" s="29" t="s">
        <v>564</v>
      </c>
      <c r="B5" s="30" t="s">
        <v>403</v>
      </c>
      <c r="C5" s="30"/>
      <c r="D5" s="29"/>
      <c r="E5" s="31"/>
      <c r="F5" s="29"/>
      <c r="G5" s="29">
        <f>SUM(G6,G18,G20,G31,G47)</f>
        <v>5346249.12</v>
      </c>
      <c r="H5" s="29">
        <f>SUM(H6,H18,H20,H31,H47)</f>
        <v>891616.18</v>
      </c>
      <c r="I5" s="29"/>
      <c r="J5" s="30"/>
      <c r="K5" s="30"/>
    </row>
    <row r="6" spans="1:11" s="32" customFormat="1" ht="22.5" customHeight="1">
      <c r="A6" s="33" t="s">
        <v>566</v>
      </c>
      <c r="B6" s="30" t="s">
        <v>1381</v>
      </c>
      <c r="C6" s="30"/>
      <c r="D6" s="29"/>
      <c r="E6" s="31"/>
      <c r="F6" s="29"/>
      <c r="G6" s="29">
        <f>SUM(G7:G17)</f>
        <v>3266565</v>
      </c>
      <c r="H6" s="29">
        <f>SUM(H7:H17)</f>
        <v>513651</v>
      </c>
      <c r="I6" s="29"/>
      <c r="J6" s="30"/>
      <c r="K6" s="30"/>
    </row>
    <row r="7" spans="1:11" s="35" customFormat="1" ht="34.5" customHeight="1">
      <c r="A7" s="3">
        <v>1</v>
      </c>
      <c r="B7" s="34" t="s">
        <v>1382</v>
      </c>
      <c r="C7" s="34" t="s">
        <v>1383</v>
      </c>
      <c r="D7" s="3" t="s">
        <v>1280</v>
      </c>
      <c r="E7" s="19" t="s">
        <v>851</v>
      </c>
      <c r="F7" s="3">
        <v>2017.01</v>
      </c>
      <c r="G7" s="3">
        <v>260000</v>
      </c>
      <c r="H7" s="3">
        <v>50000</v>
      </c>
      <c r="I7" s="3" t="s">
        <v>1501</v>
      </c>
      <c r="J7" s="34" t="s">
        <v>573</v>
      </c>
      <c r="K7" s="34" t="s">
        <v>1384</v>
      </c>
    </row>
    <row r="8" spans="1:11" s="35" customFormat="1" ht="35.25" customHeight="1">
      <c r="A8" s="3">
        <v>2</v>
      </c>
      <c r="B8" s="34" t="s">
        <v>1385</v>
      </c>
      <c r="C8" s="34" t="s">
        <v>1386</v>
      </c>
      <c r="D8" s="3" t="s">
        <v>1049</v>
      </c>
      <c r="E8" s="19" t="s">
        <v>1387</v>
      </c>
      <c r="F8" s="3">
        <v>2017.01</v>
      </c>
      <c r="G8" s="3">
        <v>617302</v>
      </c>
      <c r="H8" s="3">
        <v>308651</v>
      </c>
      <c r="I8" s="3" t="s">
        <v>1501</v>
      </c>
      <c r="J8" s="34" t="s">
        <v>573</v>
      </c>
      <c r="K8" s="34" t="s">
        <v>1388</v>
      </c>
    </row>
    <row r="9" spans="1:11" s="35" customFormat="1" ht="33" customHeight="1">
      <c r="A9" s="3">
        <v>3</v>
      </c>
      <c r="B9" s="34" t="s">
        <v>1389</v>
      </c>
      <c r="C9" s="34" t="s">
        <v>1390</v>
      </c>
      <c r="D9" s="3" t="s">
        <v>1391</v>
      </c>
      <c r="E9" s="19" t="s">
        <v>1392</v>
      </c>
      <c r="F9" s="3">
        <v>2017.06</v>
      </c>
      <c r="G9" s="3">
        <v>105000</v>
      </c>
      <c r="H9" s="3">
        <v>20000</v>
      </c>
      <c r="I9" s="3" t="s">
        <v>1501</v>
      </c>
      <c r="J9" s="34" t="s">
        <v>573</v>
      </c>
      <c r="K9" s="34" t="s">
        <v>596</v>
      </c>
    </row>
    <row r="10" spans="1:11" s="35" customFormat="1" ht="37.5" customHeight="1">
      <c r="A10" s="3">
        <v>4</v>
      </c>
      <c r="B10" s="34" t="s">
        <v>1393</v>
      </c>
      <c r="C10" s="34" t="s">
        <v>1394</v>
      </c>
      <c r="D10" s="3" t="s">
        <v>1391</v>
      </c>
      <c r="E10" s="19" t="s">
        <v>1395</v>
      </c>
      <c r="F10" s="3">
        <v>2016.07</v>
      </c>
      <c r="G10" s="3">
        <v>16000</v>
      </c>
      <c r="H10" s="3">
        <v>2000</v>
      </c>
      <c r="I10" s="3" t="s">
        <v>1501</v>
      </c>
      <c r="J10" s="34" t="s">
        <v>573</v>
      </c>
      <c r="K10" s="75" t="s">
        <v>390</v>
      </c>
    </row>
    <row r="11" spans="1:11" s="35" customFormat="1" ht="42" customHeight="1">
      <c r="A11" s="3">
        <v>5</v>
      </c>
      <c r="B11" s="34" t="s">
        <v>1396</v>
      </c>
      <c r="C11" s="34" t="s">
        <v>1397</v>
      </c>
      <c r="D11" s="3" t="s">
        <v>1391</v>
      </c>
      <c r="E11" s="19" t="s">
        <v>689</v>
      </c>
      <c r="F11" s="3">
        <v>2017</v>
      </c>
      <c r="G11" s="3">
        <v>830000</v>
      </c>
      <c r="H11" s="3">
        <v>3000</v>
      </c>
      <c r="I11" s="3" t="s">
        <v>1501</v>
      </c>
      <c r="J11" s="34" t="s">
        <v>573</v>
      </c>
      <c r="K11" s="75" t="s">
        <v>390</v>
      </c>
    </row>
    <row r="12" spans="1:11" s="35" customFormat="1" ht="50.25" customHeight="1">
      <c r="A12" s="3">
        <v>6</v>
      </c>
      <c r="B12" s="34" t="s">
        <v>1398</v>
      </c>
      <c r="C12" s="34" t="s">
        <v>1399</v>
      </c>
      <c r="D12" s="3" t="s">
        <v>1391</v>
      </c>
      <c r="E12" s="19" t="s">
        <v>1400</v>
      </c>
      <c r="F12" s="3">
        <v>2017.06</v>
      </c>
      <c r="G12" s="3">
        <v>30800</v>
      </c>
      <c r="H12" s="3">
        <v>2000</v>
      </c>
      <c r="I12" s="3" t="s">
        <v>1501</v>
      </c>
      <c r="J12" s="34" t="s">
        <v>573</v>
      </c>
      <c r="K12" s="34" t="s">
        <v>355</v>
      </c>
    </row>
    <row r="13" spans="1:11" s="35" customFormat="1" ht="36" customHeight="1">
      <c r="A13" s="3">
        <v>7</v>
      </c>
      <c r="B13" s="34" t="s">
        <v>1401</v>
      </c>
      <c r="C13" s="34" t="s">
        <v>1402</v>
      </c>
      <c r="D13" s="3" t="s">
        <v>1391</v>
      </c>
      <c r="E13" s="19" t="s">
        <v>685</v>
      </c>
      <c r="F13" s="3">
        <v>2017.06</v>
      </c>
      <c r="G13" s="3">
        <v>816964</v>
      </c>
      <c r="H13" s="3">
        <v>50000</v>
      </c>
      <c r="I13" s="3" t="s">
        <v>1501</v>
      </c>
      <c r="J13" s="34" t="s">
        <v>573</v>
      </c>
      <c r="K13" s="71" t="s">
        <v>597</v>
      </c>
    </row>
    <row r="14" spans="1:11" s="35" customFormat="1" ht="36.75" customHeight="1">
      <c r="A14" s="3">
        <v>8</v>
      </c>
      <c r="B14" s="34" t="s">
        <v>1403</v>
      </c>
      <c r="C14" s="34" t="s">
        <v>1404</v>
      </c>
      <c r="D14" s="3">
        <v>2017</v>
      </c>
      <c r="E14" s="19" t="s">
        <v>865</v>
      </c>
      <c r="F14" s="3">
        <v>2017.03</v>
      </c>
      <c r="G14" s="3">
        <v>13000</v>
      </c>
      <c r="H14" s="3">
        <v>13000</v>
      </c>
      <c r="I14" s="3" t="s">
        <v>1501</v>
      </c>
      <c r="J14" s="34" t="s">
        <v>573</v>
      </c>
      <c r="K14" s="34" t="s">
        <v>211</v>
      </c>
    </row>
    <row r="15" spans="1:11" s="35" customFormat="1" ht="27">
      <c r="A15" s="3">
        <v>9</v>
      </c>
      <c r="B15" s="34" t="s">
        <v>1405</v>
      </c>
      <c r="C15" s="34" t="s">
        <v>1406</v>
      </c>
      <c r="D15" s="3" t="s">
        <v>1252</v>
      </c>
      <c r="E15" s="19" t="s">
        <v>865</v>
      </c>
      <c r="F15" s="3">
        <v>2017.02</v>
      </c>
      <c r="G15" s="3">
        <v>143508</v>
      </c>
      <c r="H15" s="3">
        <v>20000</v>
      </c>
      <c r="I15" s="3" t="s">
        <v>1501</v>
      </c>
      <c r="J15" s="34" t="s">
        <v>573</v>
      </c>
      <c r="K15" s="34" t="s">
        <v>211</v>
      </c>
    </row>
    <row r="16" spans="1:11" s="35" customFormat="1" ht="38.25" customHeight="1">
      <c r="A16" s="3">
        <v>10</v>
      </c>
      <c r="B16" s="34" t="s">
        <v>1407</v>
      </c>
      <c r="C16" s="34" t="s">
        <v>1408</v>
      </c>
      <c r="D16" s="3" t="s">
        <v>1252</v>
      </c>
      <c r="E16" s="19" t="s">
        <v>571</v>
      </c>
      <c r="F16" s="3">
        <v>2017</v>
      </c>
      <c r="G16" s="3">
        <v>15000</v>
      </c>
      <c r="H16" s="3">
        <v>5000</v>
      </c>
      <c r="I16" s="3" t="s">
        <v>1501</v>
      </c>
      <c r="J16" s="34" t="s">
        <v>573</v>
      </c>
      <c r="K16" s="76" t="s">
        <v>767</v>
      </c>
    </row>
    <row r="17" spans="1:11" s="35" customFormat="1" ht="39.75" customHeight="1">
      <c r="A17" s="3">
        <v>11</v>
      </c>
      <c r="B17" s="34" t="s">
        <v>1409</v>
      </c>
      <c r="C17" s="34" t="s">
        <v>1410</v>
      </c>
      <c r="D17" s="3" t="s">
        <v>1411</v>
      </c>
      <c r="E17" s="19" t="s">
        <v>571</v>
      </c>
      <c r="F17" s="3">
        <v>2017</v>
      </c>
      <c r="G17" s="3">
        <v>418991</v>
      </c>
      <c r="H17" s="3">
        <v>40000</v>
      </c>
      <c r="I17" s="3" t="s">
        <v>1501</v>
      </c>
      <c r="J17" s="34" t="s">
        <v>1412</v>
      </c>
      <c r="K17" s="62" t="s">
        <v>798</v>
      </c>
    </row>
    <row r="18" spans="1:11" s="32" customFormat="1" ht="21" customHeight="1">
      <c r="A18" s="33" t="s">
        <v>678</v>
      </c>
      <c r="B18" s="30" t="s">
        <v>1413</v>
      </c>
      <c r="C18" s="30"/>
      <c r="D18" s="29"/>
      <c r="E18" s="31"/>
      <c r="F18" s="29"/>
      <c r="G18" s="29">
        <f>SUM(G19)</f>
        <v>94495</v>
      </c>
      <c r="H18" s="29">
        <f>SUM(H19)</f>
        <v>4000</v>
      </c>
      <c r="I18" s="29"/>
      <c r="J18" s="30"/>
      <c r="K18" s="30"/>
    </row>
    <row r="19" spans="1:11" s="35" customFormat="1" ht="34.5" customHeight="1">
      <c r="A19" s="3">
        <v>12</v>
      </c>
      <c r="B19" s="34" t="s">
        <v>1414</v>
      </c>
      <c r="C19" s="34" t="s">
        <v>1415</v>
      </c>
      <c r="D19" s="3" t="s">
        <v>799</v>
      </c>
      <c r="E19" s="19" t="s">
        <v>891</v>
      </c>
      <c r="F19" s="3">
        <f>SUM(F19:F21)</f>
        <v>2017</v>
      </c>
      <c r="G19" s="3">
        <v>94495</v>
      </c>
      <c r="H19" s="3">
        <v>4000</v>
      </c>
      <c r="I19" s="3" t="s">
        <v>1501</v>
      </c>
      <c r="J19" s="34" t="s">
        <v>1416</v>
      </c>
      <c r="K19" s="28" t="s">
        <v>598</v>
      </c>
    </row>
    <row r="20" spans="1:11" s="32" customFormat="1" ht="27.75" customHeight="1">
      <c r="A20" s="33" t="s">
        <v>708</v>
      </c>
      <c r="B20" s="30" t="s">
        <v>1417</v>
      </c>
      <c r="C20" s="30"/>
      <c r="D20" s="29"/>
      <c r="E20" s="31"/>
      <c r="F20" s="29"/>
      <c r="G20" s="29">
        <f>SUM(G21:G30)</f>
        <v>169078.40000000005</v>
      </c>
      <c r="H20" s="29">
        <f>SUM(H21:H30)</f>
        <v>33465.18</v>
      </c>
      <c r="I20" s="29"/>
      <c r="J20" s="30"/>
      <c r="K20" s="30"/>
    </row>
    <row r="21" spans="1:11" s="35" customFormat="1" ht="37.5" customHeight="1">
      <c r="A21" s="3">
        <v>13</v>
      </c>
      <c r="B21" s="34" t="s">
        <v>1418</v>
      </c>
      <c r="C21" s="34" t="s">
        <v>801</v>
      </c>
      <c r="D21" s="3" t="s">
        <v>800</v>
      </c>
      <c r="E21" s="19" t="s">
        <v>1419</v>
      </c>
      <c r="F21" s="3">
        <v>2017</v>
      </c>
      <c r="G21" s="3">
        <v>85164.88</v>
      </c>
      <c r="H21" s="3">
        <v>5000</v>
      </c>
      <c r="I21" s="1" t="s">
        <v>55</v>
      </c>
      <c r="J21" s="34" t="s">
        <v>682</v>
      </c>
      <c r="K21" s="67" t="s">
        <v>392</v>
      </c>
    </row>
    <row r="22" spans="1:11" s="35" customFormat="1" ht="36.75" customHeight="1">
      <c r="A22" s="3">
        <v>14</v>
      </c>
      <c r="B22" s="34" t="s">
        <v>1420</v>
      </c>
      <c r="C22" s="34" t="s">
        <v>802</v>
      </c>
      <c r="D22" s="3" t="s">
        <v>1280</v>
      </c>
      <c r="E22" s="19" t="s">
        <v>1421</v>
      </c>
      <c r="F22" s="3">
        <v>2017</v>
      </c>
      <c r="G22" s="3">
        <v>7927.85</v>
      </c>
      <c r="H22" s="3">
        <v>3500</v>
      </c>
      <c r="I22" s="1" t="s">
        <v>55</v>
      </c>
      <c r="J22" s="34" t="s">
        <v>682</v>
      </c>
      <c r="K22" s="34" t="s">
        <v>632</v>
      </c>
    </row>
    <row r="23" spans="1:11" s="35" customFormat="1" ht="36" customHeight="1">
      <c r="A23" s="3">
        <v>15</v>
      </c>
      <c r="B23" s="34" t="s">
        <v>1422</v>
      </c>
      <c r="C23" s="34" t="s">
        <v>803</v>
      </c>
      <c r="D23" s="3" t="s">
        <v>1280</v>
      </c>
      <c r="E23" s="19" t="s">
        <v>1423</v>
      </c>
      <c r="F23" s="3">
        <v>2017</v>
      </c>
      <c r="G23" s="3">
        <v>25539</v>
      </c>
      <c r="H23" s="3">
        <v>5000</v>
      </c>
      <c r="I23" s="1" t="s">
        <v>55</v>
      </c>
      <c r="J23" s="34" t="s">
        <v>682</v>
      </c>
      <c r="K23" s="34" t="s">
        <v>356</v>
      </c>
    </row>
    <row r="24" spans="1:11" s="35" customFormat="1" ht="34.5" customHeight="1">
      <c r="A24" s="3">
        <v>16</v>
      </c>
      <c r="B24" s="34" t="s">
        <v>1424</v>
      </c>
      <c r="C24" s="34" t="s">
        <v>804</v>
      </c>
      <c r="D24" s="3" t="s">
        <v>1280</v>
      </c>
      <c r="E24" s="19" t="s">
        <v>1128</v>
      </c>
      <c r="F24" s="3">
        <v>2017</v>
      </c>
      <c r="G24" s="3">
        <v>7384.97</v>
      </c>
      <c r="H24" s="3">
        <v>2000</v>
      </c>
      <c r="I24" s="1" t="s">
        <v>55</v>
      </c>
      <c r="J24" s="34" t="s">
        <v>682</v>
      </c>
      <c r="K24" s="62" t="s">
        <v>599</v>
      </c>
    </row>
    <row r="25" spans="1:11" s="5" customFormat="1" ht="42" customHeight="1">
      <c r="A25" s="3">
        <v>17</v>
      </c>
      <c r="B25" s="2" t="s">
        <v>1425</v>
      </c>
      <c r="C25" s="2" t="s">
        <v>805</v>
      </c>
      <c r="D25" s="1" t="s">
        <v>1280</v>
      </c>
      <c r="E25" s="1" t="s">
        <v>1426</v>
      </c>
      <c r="F25" s="1">
        <v>2017</v>
      </c>
      <c r="G25" s="4">
        <v>5750.14</v>
      </c>
      <c r="H25" s="1">
        <v>2000</v>
      </c>
      <c r="I25" s="1" t="s">
        <v>55</v>
      </c>
      <c r="J25" s="67" t="s">
        <v>682</v>
      </c>
      <c r="K25" s="67" t="s">
        <v>378</v>
      </c>
    </row>
    <row r="26" spans="1:11" s="35" customFormat="1" ht="35.25" customHeight="1">
      <c r="A26" s="3">
        <v>18</v>
      </c>
      <c r="B26" s="34" t="s">
        <v>1427</v>
      </c>
      <c r="C26" s="34" t="s">
        <v>806</v>
      </c>
      <c r="D26" s="3" t="s">
        <v>1280</v>
      </c>
      <c r="E26" s="19" t="s">
        <v>1428</v>
      </c>
      <c r="F26" s="3">
        <v>2017</v>
      </c>
      <c r="G26" s="3">
        <v>5330.39</v>
      </c>
      <c r="H26" s="3">
        <v>2981.01</v>
      </c>
      <c r="I26" s="1" t="s">
        <v>55</v>
      </c>
      <c r="J26" s="34" t="s">
        <v>682</v>
      </c>
      <c r="K26" s="70" t="s">
        <v>593</v>
      </c>
    </row>
    <row r="27" spans="1:11" s="35" customFormat="1" ht="35.25" customHeight="1">
      <c r="A27" s="3">
        <v>19</v>
      </c>
      <c r="B27" s="34" t="s">
        <v>1429</v>
      </c>
      <c r="C27" s="34" t="s">
        <v>807</v>
      </c>
      <c r="D27" s="3" t="s">
        <v>1280</v>
      </c>
      <c r="E27" s="19" t="s">
        <v>1430</v>
      </c>
      <c r="F27" s="3">
        <v>2017</v>
      </c>
      <c r="G27" s="3">
        <v>20997</v>
      </c>
      <c r="H27" s="3">
        <v>2000</v>
      </c>
      <c r="I27" s="1" t="s">
        <v>55</v>
      </c>
      <c r="J27" s="34" t="s">
        <v>682</v>
      </c>
      <c r="K27" s="77" t="s">
        <v>600</v>
      </c>
    </row>
    <row r="28" spans="1:11" s="5" customFormat="1" ht="29.25" customHeight="1">
      <c r="A28" s="3">
        <v>20</v>
      </c>
      <c r="B28" s="2" t="s">
        <v>1431</v>
      </c>
      <c r="C28" s="2" t="s">
        <v>1432</v>
      </c>
      <c r="D28" s="1">
        <v>2017</v>
      </c>
      <c r="E28" s="1" t="s">
        <v>1344</v>
      </c>
      <c r="F28" s="1">
        <v>2017.4</v>
      </c>
      <c r="G28" s="6">
        <v>4200</v>
      </c>
      <c r="H28" s="7">
        <v>4200</v>
      </c>
      <c r="I28" s="1" t="s">
        <v>55</v>
      </c>
      <c r="J28" s="67" t="s">
        <v>682</v>
      </c>
      <c r="K28" s="67" t="s">
        <v>1345</v>
      </c>
    </row>
    <row r="29" spans="1:11" s="35" customFormat="1" ht="34.5" customHeight="1">
      <c r="A29" s="3">
        <v>21</v>
      </c>
      <c r="B29" s="34" t="s">
        <v>1433</v>
      </c>
      <c r="C29" s="34" t="s">
        <v>1434</v>
      </c>
      <c r="D29" s="3">
        <v>2017</v>
      </c>
      <c r="E29" s="19"/>
      <c r="F29" s="3">
        <v>2017.8</v>
      </c>
      <c r="G29" s="3">
        <v>5000</v>
      </c>
      <c r="H29" s="3">
        <v>5000</v>
      </c>
      <c r="I29" s="1" t="s">
        <v>55</v>
      </c>
      <c r="J29" s="34" t="s">
        <v>682</v>
      </c>
      <c r="K29" s="67" t="s">
        <v>1346</v>
      </c>
    </row>
    <row r="30" spans="1:11" s="35" customFormat="1" ht="36" customHeight="1">
      <c r="A30" s="3">
        <v>22</v>
      </c>
      <c r="B30" s="34" t="s">
        <v>1435</v>
      </c>
      <c r="C30" s="34" t="s">
        <v>1436</v>
      </c>
      <c r="D30" s="3">
        <v>2017</v>
      </c>
      <c r="E30" s="19" t="s">
        <v>696</v>
      </c>
      <c r="F30" s="3">
        <v>2017.2</v>
      </c>
      <c r="G30" s="3">
        <v>1784.17</v>
      </c>
      <c r="H30" s="3">
        <v>1784.17</v>
      </c>
      <c r="I30" s="1" t="s">
        <v>55</v>
      </c>
      <c r="J30" s="34" t="s">
        <v>682</v>
      </c>
      <c r="K30" s="34" t="s">
        <v>632</v>
      </c>
    </row>
    <row r="31" spans="1:11" s="32" customFormat="1" ht="30.75" customHeight="1">
      <c r="A31" s="33" t="s">
        <v>721</v>
      </c>
      <c r="B31" s="30" t="s">
        <v>1437</v>
      </c>
      <c r="C31" s="30"/>
      <c r="D31" s="29"/>
      <c r="E31" s="31"/>
      <c r="F31" s="29"/>
      <c r="G31" s="29">
        <f>SUM(G32:G46)</f>
        <v>1657068</v>
      </c>
      <c r="H31" s="29">
        <f>SUM(H32:H46)</f>
        <v>298600</v>
      </c>
      <c r="I31" s="29"/>
      <c r="J31" s="30"/>
      <c r="K31" s="30"/>
    </row>
    <row r="32" spans="1:11" s="35" customFormat="1" ht="27">
      <c r="A32" s="3">
        <v>23</v>
      </c>
      <c r="B32" s="34" t="s">
        <v>1438</v>
      </c>
      <c r="C32" s="34" t="s">
        <v>1439</v>
      </c>
      <c r="D32" s="3" t="s">
        <v>1280</v>
      </c>
      <c r="E32" s="19" t="s">
        <v>571</v>
      </c>
      <c r="F32" s="3">
        <v>2017</v>
      </c>
      <c r="G32" s="3">
        <v>8400</v>
      </c>
      <c r="H32" s="3">
        <v>6000</v>
      </c>
      <c r="I32" s="3" t="s">
        <v>56</v>
      </c>
      <c r="J32" s="34" t="s">
        <v>712</v>
      </c>
      <c r="K32" s="76" t="s">
        <v>767</v>
      </c>
    </row>
    <row r="33" spans="1:11" s="35" customFormat="1" ht="27">
      <c r="A33" s="3">
        <v>24</v>
      </c>
      <c r="B33" s="34" t="s">
        <v>1440</v>
      </c>
      <c r="C33" s="34" t="s">
        <v>1441</v>
      </c>
      <c r="D33" s="3" t="s">
        <v>1391</v>
      </c>
      <c r="E33" s="19" t="s">
        <v>571</v>
      </c>
      <c r="F33" s="3">
        <v>2017</v>
      </c>
      <c r="G33" s="3">
        <v>200000</v>
      </c>
      <c r="H33" s="3">
        <v>20000</v>
      </c>
      <c r="I33" s="3" t="s">
        <v>56</v>
      </c>
      <c r="J33" s="34" t="s">
        <v>712</v>
      </c>
      <c r="K33" s="76" t="s">
        <v>1347</v>
      </c>
    </row>
    <row r="34" spans="1:11" s="35" customFormat="1" ht="27">
      <c r="A34" s="3">
        <v>25</v>
      </c>
      <c r="B34" s="34" t="s">
        <v>1442</v>
      </c>
      <c r="C34" s="34" t="s">
        <v>1443</v>
      </c>
      <c r="D34" s="3" t="s">
        <v>1391</v>
      </c>
      <c r="E34" s="19" t="s">
        <v>571</v>
      </c>
      <c r="F34" s="3">
        <v>2017</v>
      </c>
      <c r="G34" s="3">
        <v>943461</v>
      </c>
      <c r="H34" s="3">
        <v>100000</v>
      </c>
      <c r="I34" s="3" t="s">
        <v>56</v>
      </c>
      <c r="J34" s="34" t="s">
        <v>712</v>
      </c>
      <c r="K34" s="76" t="s">
        <v>767</v>
      </c>
    </row>
    <row r="35" spans="1:11" s="35" customFormat="1" ht="40.5">
      <c r="A35" s="3">
        <v>26</v>
      </c>
      <c r="B35" s="34" t="s">
        <v>1444</v>
      </c>
      <c r="C35" s="34" t="s">
        <v>1445</v>
      </c>
      <c r="D35" s="3" t="s">
        <v>1280</v>
      </c>
      <c r="E35" s="19" t="s">
        <v>571</v>
      </c>
      <c r="F35" s="3">
        <v>2017</v>
      </c>
      <c r="G35" s="3">
        <v>93508</v>
      </c>
      <c r="H35" s="3">
        <v>30000</v>
      </c>
      <c r="I35" s="3" t="s">
        <v>56</v>
      </c>
      <c r="J35" s="34" t="s">
        <v>712</v>
      </c>
      <c r="K35" s="76" t="s">
        <v>767</v>
      </c>
    </row>
    <row r="36" spans="1:11" s="9" customFormat="1" ht="45.75" customHeight="1">
      <c r="A36" s="1">
        <v>27</v>
      </c>
      <c r="B36" s="2" t="s">
        <v>1446</v>
      </c>
      <c r="C36" s="2" t="s">
        <v>1447</v>
      </c>
      <c r="D36" s="1" t="s">
        <v>1191</v>
      </c>
      <c r="E36" s="67" t="s">
        <v>1077</v>
      </c>
      <c r="F36" s="8">
        <v>2017</v>
      </c>
      <c r="G36" s="1">
        <v>32000</v>
      </c>
      <c r="H36" s="1">
        <v>15000</v>
      </c>
      <c r="I36" s="3" t="s">
        <v>56</v>
      </c>
      <c r="J36" s="73" t="s">
        <v>712</v>
      </c>
      <c r="K36" s="67" t="s">
        <v>379</v>
      </c>
    </row>
    <row r="37" spans="1:11" s="35" customFormat="1" ht="40.5">
      <c r="A37" s="3">
        <v>28</v>
      </c>
      <c r="B37" s="34" t="s">
        <v>1448</v>
      </c>
      <c r="C37" s="34" t="s">
        <v>1449</v>
      </c>
      <c r="D37" s="3" t="s">
        <v>1280</v>
      </c>
      <c r="E37" s="19" t="s">
        <v>1450</v>
      </c>
      <c r="F37" s="3">
        <v>2017</v>
      </c>
      <c r="G37" s="3">
        <v>18800</v>
      </c>
      <c r="H37" s="3">
        <v>5000</v>
      </c>
      <c r="I37" s="3" t="s">
        <v>56</v>
      </c>
      <c r="J37" s="34" t="s">
        <v>712</v>
      </c>
      <c r="K37" s="34" t="s">
        <v>327</v>
      </c>
    </row>
    <row r="38" spans="1:11" s="35" customFormat="1" ht="40.5">
      <c r="A38" s="3">
        <v>29</v>
      </c>
      <c r="B38" s="34" t="s">
        <v>1451</v>
      </c>
      <c r="C38" s="34" t="s">
        <v>1452</v>
      </c>
      <c r="D38" s="3" t="s">
        <v>1252</v>
      </c>
      <c r="E38" s="19" t="s">
        <v>736</v>
      </c>
      <c r="F38" s="3">
        <v>2017</v>
      </c>
      <c r="G38" s="3">
        <v>83395</v>
      </c>
      <c r="H38" s="3">
        <v>20000</v>
      </c>
      <c r="I38" s="3" t="s">
        <v>56</v>
      </c>
      <c r="J38" s="34" t="s">
        <v>712</v>
      </c>
      <c r="K38" s="34" t="s">
        <v>335</v>
      </c>
    </row>
    <row r="39" spans="1:11" s="35" customFormat="1" ht="27">
      <c r="A39" s="3">
        <v>30</v>
      </c>
      <c r="B39" s="34" t="s">
        <v>1453</v>
      </c>
      <c r="C39" s="34" t="s">
        <v>1454</v>
      </c>
      <c r="D39" s="3" t="s">
        <v>1391</v>
      </c>
      <c r="E39" s="19" t="s">
        <v>1455</v>
      </c>
      <c r="F39" s="3">
        <v>2017.06</v>
      </c>
      <c r="G39" s="3">
        <v>58000</v>
      </c>
      <c r="H39" s="3">
        <v>20000</v>
      </c>
      <c r="I39" s="3" t="s">
        <v>56</v>
      </c>
      <c r="J39" s="34" t="s">
        <v>712</v>
      </c>
      <c r="K39" s="62" t="s">
        <v>389</v>
      </c>
    </row>
    <row r="40" spans="1:11" s="35" customFormat="1" ht="27">
      <c r="A40" s="3">
        <v>31</v>
      </c>
      <c r="B40" s="34" t="s">
        <v>1456</v>
      </c>
      <c r="C40" s="34" t="s">
        <v>1457</v>
      </c>
      <c r="D40" s="3" t="s">
        <v>1252</v>
      </c>
      <c r="E40" s="19" t="s">
        <v>1174</v>
      </c>
      <c r="F40" s="3">
        <v>2017</v>
      </c>
      <c r="G40" s="3">
        <v>64254</v>
      </c>
      <c r="H40" s="3">
        <v>20000</v>
      </c>
      <c r="I40" s="3" t="s">
        <v>56</v>
      </c>
      <c r="J40" s="34" t="s">
        <v>712</v>
      </c>
      <c r="K40" s="34" t="s">
        <v>357</v>
      </c>
    </row>
    <row r="41" spans="1:11" s="35" customFormat="1" ht="27">
      <c r="A41" s="3">
        <v>32</v>
      </c>
      <c r="B41" s="34" t="s">
        <v>1458</v>
      </c>
      <c r="C41" s="34" t="s">
        <v>1459</v>
      </c>
      <c r="D41" s="3" t="s">
        <v>1391</v>
      </c>
      <c r="E41" s="19" t="s">
        <v>733</v>
      </c>
      <c r="F41" s="3">
        <v>2017.05</v>
      </c>
      <c r="G41" s="3">
        <v>39300</v>
      </c>
      <c r="H41" s="3">
        <v>10000</v>
      </c>
      <c r="I41" s="3" t="s">
        <v>56</v>
      </c>
      <c r="J41" s="34" t="s">
        <v>712</v>
      </c>
      <c r="K41" s="76" t="s">
        <v>1356</v>
      </c>
    </row>
    <row r="42" spans="1:11" s="35" customFormat="1" ht="40.5">
      <c r="A42" s="3">
        <v>33</v>
      </c>
      <c r="B42" s="34" t="s">
        <v>1460</v>
      </c>
      <c r="C42" s="34" t="s">
        <v>1461</v>
      </c>
      <c r="D42" s="3" t="s">
        <v>1252</v>
      </c>
      <c r="E42" s="19" t="s">
        <v>1462</v>
      </c>
      <c r="F42" s="3">
        <v>2020.09</v>
      </c>
      <c r="G42" s="3">
        <v>37534</v>
      </c>
      <c r="H42" s="3">
        <v>22520</v>
      </c>
      <c r="I42" s="3" t="s">
        <v>56</v>
      </c>
      <c r="J42" s="34" t="s">
        <v>712</v>
      </c>
      <c r="K42" s="34" t="s">
        <v>327</v>
      </c>
    </row>
    <row r="43" spans="1:11" s="35" customFormat="1" ht="45">
      <c r="A43" s="3">
        <v>34</v>
      </c>
      <c r="B43" s="34" t="s">
        <v>1463</v>
      </c>
      <c r="C43" s="34" t="s">
        <v>808</v>
      </c>
      <c r="D43" s="3" t="s">
        <v>1049</v>
      </c>
      <c r="E43" s="19" t="s">
        <v>733</v>
      </c>
      <c r="F43" s="3">
        <v>2017.2</v>
      </c>
      <c r="G43" s="3">
        <v>15300</v>
      </c>
      <c r="H43" s="3">
        <v>10000</v>
      </c>
      <c r="I43" s="3" t="s">
        <v>56</v>
      </c>
      <c r="J43" s="34" t="s">
        <v>712</v>
      </c>
      <c r="K43" s="62" t="s">
        <v>1350</v>
      </c>
    </row>
    <row r="44" spans="1:11" s="35" customFormat="1" ht="81">
      <c r="A44" s="3">
        <v>35</v>
      </c>
      <c r="B44" s="34" t="s">
        <v>1464</v>
      </c>
      <c r="C44" s="34" t="s">
        <v>1465</v>
      </c>
      <c r="D44" s="3" t="s">
        <v>1466</v>
      </c>
      <c r="E44" s="19" t="s">
        <v>1467</v>
      </c>
      <c r="F44" s="3">
        <v>2017.5</v>
      </c>
      <c r="G44" s="3">
        <v>38580</v>
      </c>
      <c r="H44" s="3">
        <v>8000</v>
      </c>
      <c r="I44" s="3" t="s">
        <v>56</v>
      </c>
      <c r="J44" s="34" t="s">
        <v>712</v>
      </c>
      <c r="K44" s="34" t="s">
        <v>358</v>
      </c>
    </row>
    <row r="45" spans="1:11" s="35" customFormat="1" ht="27">
      <c r="A45" s="3">
        <v>36</v>
      </c>
      <c r="B45" s="34" t="s">
        <v>1468</v>
      </c>
      <c r="C45" s="34" t="s">
        <v>1469</v>
      </c>
      <c r="D45" s="3">
        <v>2017</v>
      </c>
      <c r="E45" s="19" t="s">
        <v>677</v>
      </c>
      <c r="F45" s="3">
        <v>2017</v>
      </c>
      <c r="G45" s="3">
        <v>7080</v>
      </c>
      <c r="H45" s="3">
        <v>7080</v>
      </c>
      <c r="I45" s="3" t="s">
        <v>56</v>
      </c>
      <c r="J45" s="34" t="s">
        <v>712</v>
      </c>
      <c r="K45" s="34" t="s">
        <v>327</v>
      </c>
    </row>
    <row r="46" spans="1:11" s="9" customFormat="1" ht="136.5" customHeight="1" collapsed="1">
      <c r="A46" s="1">
        <v>37</v>
      </c>
      <c r="B46" s="2" t="s">
        <v>1470</v>
      </c>
      <c r="C46" s="2" t="s">
        <v>1471</v>
      </c>
      <c r="D46" s="1" t="s">
        <v>1472</v>
      </c>
      <c r="E46" s="67" t="s">
        <v>1473</v>
      </c>
      <c r="F46" s="1">
        <v>2017.03</v>
      </c>
      <c r="G46" s="1">
        <v>17456</v>
      </c>
      <c r="H46" s="1">
        <v>5000</v>
      </c>
      <c r="I46" s="3" t="s">
        <v>56</v>
      </c>
      <c r="J46" s="73" t="s">
        <v>712</v>
      </c>
      <c r="K46" s="67" t="s">
        <v>379</v>
      </c>
    </row>
    <row r="47" spans="1:11" s="41" customFormat="1" ht="17.25" customHeight="1">
      <c r="A47" s="37" t="s">
        <v>1474</v>
      </c>
      <c r="B47" s="38" t="s">
        <v>402</v>
      </c>
      <c r="C47" s="38"/>
      <c r="D47" s="39"/>
      <c r="E47" s="40"/>
      <c r="F47" s="39"/>
      <c r="G47" s="39">
        <f>SUM(G48:G54)</f>
        <v>159042.72</v>
      </c>
      <c r="H47" s="39">
        <f>SUM(H48:H54)</f>
        <v>41900</v>
      </c>
      <c r="I47" s="39"/>
      <c r="J47" s="38"/>
      <c r="K47" s="38"/>
    </row>
    <row r="48" spans="1:11" s="35" customFormat="1" ht="81">
      <c r="A48" s="3">
        <v>38</v>
      </c>
      <c r="B48" s="34" t="s">
        <v>1475</v>
      </c>
      <c r="C48" s="34" t="s">
        <v>1476</v>
      </c>
      <c r="D48" s="3" t="s">
        <v>1252</v>
      </c>
      <c r="E48" s="19" t="s">
        <v>810</v>
      </c>
      <c r="F48" s="3">
        <v>2017.9</v>
      </c>
      <c r="G48" s="3">
        <v>11482.72</v>
      </c>
      <c r="H48" s="3">
        <v>1000</v>
      </c>
      <c r="I48" s="3" t="s">
        <v>56</v>
      </c>
      <c r="J48" s="34" t="s">
        <v>712</v>
      </c>
      <c r="K48" s="71" t="s">
        <v>601</v>
      </c>
    </row>
    <row r="49" spans="1:11" s="35" customFormat="1" ht="40.5">
      <c r="A49" s="3">
        <v>39</v>
      </c>
      <c r="B49" s="34" t="s">
        <v>1477</v>
      </c>
      <c r="C49" s="34" t="s">
        <v>1478</v>
      </c>
      <c r="D49" s="3" t="s">
        <v>1280</v>
      </c>
      <c r="E49" s="19" t="s">
        <v>811</v>
      </c>
      <c r="F49" s="3">
        <v>2017.01</v>
      </c>
      <c r="G49" s="3">
        <v>22460</v>
      </c>
      <c r="H49" s="3">
        <v>1000</v>
      </c>
      <c r="I49" s="3" t="s">
        <v>56</v>
      </c>
      <c r="J49" s="34" t="s">
        <v>712</v>
      </c>
      <c r="K49" s="71" t="s">
        <v>399</v>
      </c>
    </row>
    <row r="50" spans="1:11" s="35" customFormat="1" ht="32.25" customHeight="1">
      <c r="A50" s="3">
        <v>40</v>
      </c>
      <c r="B50" s="34" t="s">
        <v>809</v>
      </c>
      <c r="C50" s="34" t="s">
        <v>1479</v>
      </c>
      <c r="D50" s="3" t="s">
        <v>1280</v>
      </c>
      <c r="E50" s="19" t="s">
        <v>812</v>
      </c>
      <c r="F50" s="3">
        <v>2017</v>
      </c>
      <c r="G50" s="3">
        <v>30000</v>
      </c>
      <c r="H50" s="3">
        <v>800</v>
      </c>
      <c r="I50" s="3" t="s">
        <v>56</v>
      </c>
      <c r="J50" s="34" t="s">
        <v>712</v>
      </c>
      <c r="K50" s="71" t="s">
        <v>400</v>
      </c>
    </row>
    <row r="51" spans="1:11" s="35" customFormat="1" ht="33.75" customHeight="1">
      <c r="A51" s="3">
        <v>41</v>
      </c>
      <c r="B51" s="34" t="s">
        <v>1480</v>
      </c>
      <c r="C51" s="34" t="s">
        <v>1481</v>
      </c>
      <c r="D51" s="3" t="s">
        <v>1280</v>
      </c>
      <c r="E51" s="19" t="s">
        <v>813</v>
      </c>
      <c r="F51" s="3">
        <v>2017.07</v>
      </c>
      <c r="G51" s="3">
        <v>18000</v>
      </c>
      <c r="H51" s="3">
        <v>1500</v>
      </c>
      <c r="I51" s="3" t="s">
        <v>56</v>
      </c>
      <c r="J51" s="34" t="s">
        <v>712</v>
      </c>
      <c r="K51" s="71" t="s">
        <v>401</v>
      </c>
    </row>
    <row r="52" spans="1:11" s="35" customFormat="1" ht="33.75" customHeight="1">
      <c r="A52" s="3">
        <v>42</v>
      </c>
      <c r="B52" s="34" t="s">
        <v>1482</v>
      </c>
      <c r="C52" s="34" t="s">
        <v>1481</v>
      </c>
      <c r="D52" s="3" t="s">
        <v>1280</v>
      </c>
      <c r="E52" s="19" t="s">
        <v>813</v>
      </c>
      <c r="F52" s="3">
        <v>2017.07</v>
      </c>
      <c r="G52" s="3">
        <v>10000</v>
      </c>
      <c r="H52" s="3">
        <v>500</v>
      </c>
      <c r="I52" s="3" t="s">
        <v>56</v>
      </c>
      <c r="J52" s="34" t="s">
        <v>712</v>
      </c>
      <c r="K52" s="71" t="s">
        <v>401</v>
      </c>
    </row>
    <row r="53" spans="1:11" s="35" customFormat="1" ht="40.5">
      <c r="A53" s="3">
        <v>43</v>
      </c>
      <c r="B53" s="34" t="s">
        <v>1483</v>
      </c>
      <c r="C53" s="34" t="s">
        <v>1484</v>
      </c>
      <c r="D53" s="3" t="s">
        <v>1280</v>
      </c>
      <c r="E53" s="19" t="s">
        <v>1106</v>
      </c>
      <c r="F53" s="3">
        <v>2017.06</v>
      </c>
      <c r="G53" s="3">
        <v>32000</v>
      </c>
      <c r="H53" s="3">
        <v>2000</v>
      </c>
      <c r="I53" s="3" t="s">
        <v>56</v>
      </c>
      <c r="J53" s="34" t="s">
        <v>712</v>
      </c>
      <c r="K53" s="78" t="s">
        <v>1351</v>
      </c>
    </row>
    <row r="54" spans="1:11" s="35" customFormat="1" ht="27">
      <c r="A54" s="3">
        <v>44</v>
      </c>
      <c r="B54" s="34" t="s">
        <v>1485</v>
      </c>
      <c r="C54" s="34" t="s">
        <v>1486</v>
      </c>
      <c r="D54" s="3">
        <v>2017</v>
      </c>
      <c r="E54" s="19" t="s">
        <v>865</v>
      </c>
      <c r="F54" s="3" t="s">
        <v>983</v>
      </c>
      <c r="G54" s="3">
        <v>35100</v>
      </c>
      <c r="H54" s="3">
        <v>35100</v>
      </c>
      <c r="I54" s="3" t="s">
        <v>56</v>
      </c>
      <c r="J54" s="34" t="s">
        <v>712</v>
      </c>
      <c r="K54" s="79" t="s">
        <v>335</v>
      </c>
    </row>
    <row r="55" spans="1:11" s="41" customFormat="1" ht="42.75" customHeight="1">
      <c r="A55" s="39" t="s">
        <v>737</v>
      </c>
      <c r="B55" s="38" t="s">
        <v>1487</v>
      </c>
      <c r="C55" s="38"/>
      <c r="D55" s="39"/>
      <c r="E55" s="40"/>
      <c r="F55" s="39"/>
      <c r="G55" s="39">
        <f>SUM(G56:G65)</f>
        <v>321511</v>
      </c>
      <c r="H55" s="39">
        <f>SUM(H56:H65)</f>
        <v>80792</v>
      </c>
      <c r="I55" s="39"/>
      <c r="J55" s="38"/>
      <c r="K55" s="38"/>
    </row>
    <row r="56" spans="1:11" s="35" customFormat="1" ht="40.5">
      <c r="A56" s="3">
        <v>45</v>
      </c>
      <c r="B56" s="34" t="s">
        <v>1488</v>
      </c>
      <c r="C56" s="34" t="s">
        <v>1489</v>
      </c>
      <c r="D56" s="3" t="s">
        <v>1252</v>
      </c>
      <c r="E56" s="19" t="s">
        <v>1348</v>
      </c>
      <c r="F56" s="3">
        <v>2017.1</v>
      </c>
      <c r="G56" s="3">
        <v>19646</v>
      </c>
      <c r="H56" s="3">
        <v>9823</v>
      </c>
      <c r="I56" s="3" t="s">
        <v>57</v>
      </c>
      <c r="J56" s="34" t="s">
        <v>749</v>
      </c>
      <c r="K56" s="34" t="s">
        <v>1349</v>
      </c>
    </row>
    <row r="57" spans="1:11" s="35" customFormat="1" ht="40.5">
      <c r="A57" s="3">
        <v>46</v>
      </c>
      <c r="B57" s="34" t="s">
        <v>1490</v>
      </c>
      <c r="C57" s="34" t="s">
        <v>1491</v>
      </c>
      <c r="D57" s="3" t="s">
        <v>1252</v>
      </c>
      <c r="E57" s="19" t="s">
        <v>1348</v>
      </c>
      <c r="F57" s="3">
        <v>2017.02</v>
      </c>
      <c r="G57" s="3">
        <v>18192</v>
      </c>
      <c r="H57" s="3">
        <v>4198</v>
      </c>
      <c r="I57" s="3" t="s">
        <v>57</v>
      </c>
      <c r="J57" s="34" t="s">
        <v>749</v>
      </c>
      <c r="K57" s="34" t="s">
        <v>1349</v>
      </c>
    </row>
    <row r="58" spans="1:11" s="35" customFormat="1" ht="40.5">
      <c r="A58" s="3">
        <v>47</v>
      </c>
      <c r="B58" s="34" t="s">
        <v>1492</v>
      </c>
      <c r="C58" s="34" t="s">
        <v>1493</v>
      </c>
      <c r="D58" s="3" t="s">
        <v>1391</v>
      </c>
      <c r="E58" s="19" t="s">
        <v>851</v>
      </c>
      <c r="F58" s="3">
        <v>2017.07</v>
      </c>
      <c r="G58" s="3">
        <v>42736</v>
      </c>
      <c r="H58" s="3">
        <v>21771</v>
      </c>
      <c r="I58" s="3" t="s">
        <v>57</v>
      </c>
      <c r="J58" s="34" t="s">
        <v>749</v>
      </c>
      <c r="K58" s="80" t="s">
        <v>393</v>
      </c>
    </row>
    <row r="59" spans="1:11" s="35" customFormat="1" ht="94.5">
      <c r="A59" s="3">
        <v>48</v>
      </c>
      <c r="B59" s="34" t="s">
        <v>1494</v>
      </c>
      <c r="C59" s="34" t="s">
        <v>1495</v>
      </c>
      <c r="D59" s="3" t="s">
        <v>1472</v>
      </c>
      <c r="E59" s="19" t="s">
        <v>814</v>
      </c>
      <c r="F59" s="3" t="s">
        <v>1496</v>
      </c>
      <c r="G59" s="3">
        <v>18600</v>
      </c>
      <c r="H59" s="3">
        <v>9000</v>
      </c>
      <c r="I59" s="3" t="s">
        <v>57</v>
      </c>
      <c r="J59" s="34" t="s">
        <v>749</v>
      </c>
      <c r="K59" s="34" t="s">
        <v>382</v>
      </c>
    </row>
    <row r="60" spans="1:11" s="35" customFormat="1" ht="54">
      <c r="A60" s="3">
        <v>49</v>
      </c>
      <c r="B60" s="34" t="s">
        <v>1193</v>
      </c>
      <c r="C60" s="34" t="s">
        <v>1497</v>
      </c>
      <c r="D60" s="3" t="s">
        <v>1049</v>
      </c>
      <c r="E60" s="19" t="s">
        <v>851</v>
      </c>
      <c r="F60" s="3">
        <v>2017</v>
      </c>
      <c r="G60" s="3">
        <v>21800</v>
      </c>
      <c r="H60" s="3">
        <v>5000</v>
      </c>
      <c r="I60" s="3" t="s">
        <v>57</v>
      </c>
      <c r="J60" s="34" t="s">
        <v>749</v>
      </c>
      <c r="K60" s="80" t="s">
        <v>393</v>
      </c>
    </row>
    <row r="61" spans="1:11" s="35" customFormat="1" ht="27">
      <c r="A61" s="3">
        <v>50</v>
      </c>
      <c r="B61" s="34" t="s">
        <v>1498</v>
      </c>
      <c r="C61" s="34" t="s">
        <v>1499</v>
      </c>
      <c r="D61" s="3" t="s">
        <v>1252</v>
      </c>
      <c r="E61" s="19" t="s">
        <v>571</v>
      </c>
      <c r="F61" s="3" t="s">
        <v>1496</v>
      </c>
      <c r="G61" s="3">
        <v>43009</v>
      </c>
      <c r="H61" s="3">
        <v>20000</v>
      </c>
      <c r="I61" s="3" t="s">
        <v>57</v>
      </c>
      <c r="J61" s="34" t="s">
        <v>1220</v>
      </c>
      <c r="K61" s="62" t="s">
        <v>394</v>
      </c>
    </row>
    <row r="62" spans="1:11" s="35" customFormat="1" ht="40.5">
      <c r="A62" s="3">
        <v>51</v>
      </c>
      <c r="B62" s="34" t="s">
        <v>1500</v>
      </c>
      <c r="C62" s="34" t="s">
        <v>60</v>
      </c>
      <c r="D62" s="3" t="s">
        <v>1252</v>
      </c>
      <c r="E62" s="19" t="s">
        <v>61</v>
      </c>
      <c r="F62" s="3">
        <v>2017.03</v>
      </c>
      <c r="G62" s="3">
        <v>6528</v>
      </c>
      <c r="H62" s="3">
        <v>1000</v>
      </c>
      <c r="I62" s="3" t="s">
        <v>57</v>
      </c>
      <c r="J62" s="34" t="s">
        <v>1220</v>
      </c>
      <c r="K62" s="62" t="s">
        <v>1353</v>
      </c>
    </row>
    <row r="63" spans="1:11" s="35" customFormat="1" ht="27">
      <c r="A63" s="3">
        <v>52</v>
      </c>
      <c r="B63" s="34" t="s">
        <v>62</v>
      </c>
      <c r="C63" s="34" t="s">
        <v>63</v>
      </c>
      <c r="D63" s="3" t="s">
        <v>1391</v>
      </c>
      <c r="E63" s="19" t="s">
        <v>733</v>
      </c>
      <c r="F63" s="3">
        <v>2017.3</v>
      </c>
      <c r="G63" s="3">
        <v>58000</v>
      </c>
      <c r="H63" s="3">
        <v>2000</v>
      </c>
      <c r="I63" s="3" t="s">
        <v>56</v>
      </c>
      <c r="J63" s="34" t="s">
        <v>1214</v>
      </c>
      <c r="K63" s="62" t="s">
        <v>602</v>
      </c>
    </row>
    <row r="64" spans="1:11" s="35" customFormat="1" ht="27">
      <c r="A64" s="3">
        <v>53</v>
      </c>
      <c r="B64" s="34" t="s">
        <v>64</v>
      </c>
      <c r="C64" s="34" t="s">
        <v>65</v>
      </c>
      <c r="D64" s="3" t="s">
        <v>1280</v>
      </c>
      <c r="E64" s="19" t="s">
        <v>1174</v>
      </c>
      <c r="F64" s="3">
        <v>2017</v>
      </c>
      <c r="G64" s="3">
        <v>65000</v>
      </c>
      <c r="H64" s="3">
        <v>5000</v>
      </c>
      <c r="I64" s="3" t="s">
        <v>56</v>
      </c>
      <c r="J64" s="34" t="s">
        <v>1214</v>
      </c>
      <c r="K64" s="62" t="s">
        <v>1352</v>
      </c>
    </row>
    <row r="65" spans="1:11" s="35" customFormat="1" ht="27">
      <c r="A65" s="3">
        <v>54</v>
      </c>
      <c r="B65" s="34" t="s">
        <v>66</v>
      </c>
      <c r="C65" s="34" t="s">
        <v>67</v>
      </c>
      <c r="D65" s="3" t="s">
        <v>1252</v>
      </c>
      <c r="E65" s="19" t="s">
        <v>733</v>
      </c>
      <c r="F65" s="3">
        <v>2017.06</v>
      </c>
      <c r="G65" s="3">
        <v>28000</v>
      </c>
      <c r="H65" s="3">
        <v>3000</v>
      </c>
      <c r="I65" s="3" t="s">
        <v>56</v>
      </c>
      <c r="J65" s="34" t="s">
        <v>1214</v>
      </c>
      <c r="K65" s="62" t="s">
        <v>602</v>
      </c>
    </row>
    <row r="66" spans="1:11" s="41" customFormat="1" ht="28.5" customHeight="1">
      <c r="A66" s="39" t="s">
        <v>857</v>
      </c>
      <c r="B66" s="38" t="s">
        <v>405</v>
      </c>
      <c r="C66" s="38"/>
      <c r="D66" s="39"/>
      <c r="E66" s="40"/>
      <c r="F66" s="39"/>
      <c r="G66" s="39">
        <f>SUM(G67,G71,G92,G101)</f>
        <v>1718899.17</v>
      </c>
      <c r="H66" s="39">
        <f>SUM(H67,H71,H92,H101)</f>
        <v>367915</v>
      </c>
      <c r="I66" s="39"/>
      <c r="J66" s="38"/>
      <c r="K66" s="38"/>
    </row>
    <row r="67" spans="1:11" s="41" customFormat="1" ht="13.5">
      <c r="A67" s="37" t="s">
        <v>566</v>
      </c>
      <c r="B67" s="38" t="s">
        <v>68</v>
      </c>
      <c r="C67" s="38"/>
      <c r="D67" s="39"/>
      <c r="E67" s="40"/>
      <c r="F67" s="39"/>
      <c r="G67" s="39">
        <f>SUM(G68:G70)</f>
        <v>69000</v>
      </c>
      <c r="H67" s="39">
        <f>SUM(H68:H70)</f>
        <v>12500</v>
      </c>
      <c r="I67" s="39"/>
      <c r="J67" s="38"/>
      <c r="K67" s="38"/>
    </row>
    <row r="68" spans="1:11" s="35" customFormat="1" ht="54">
      <c r="A68" s="3">
        <v>55</v>
      </c>
      <c r="B68" s="34" t="s">
        <v>69</v>
      </c>
      <c r="C68" s="34" t="s">
        <v>70</v>
      </c>
      <c r="D68" s="3" t="s">
        <v>1252</v>
      </c>
      <c r="E68" s="19" t="s">
        <v>736</v>
      </c>
      <c r="F68" s="3">
        <v>2017</v>
      </c>
      <c r="G68" s="3">
        <v>37500</v>
      </c>
      <c r="H68" s="3">
        <v>6500</v>
      </c>
      <c r="I68" s="3" t="s">
        <v>55</v>
      </c>
      <c r="J68" s="34" t="s">
        <v>866</v>
      </c>
      <c r="K68" s="67" t="s">
        <v>450</v>
      </c>
    </row>
    <row r="69" spans="1:11" s="35" customFormat="1" ht="40.5">
      <c r="A69" s="3">
        <v>56</v>
      </c>
      <c r="B69" s="34" t="s">
        <v>71</v>
      </c>
      <c r="C69" s="34" t="s">
        <v>72</v>
      </c>
      <c r="D69" s="3" t="s">
        <v>1049</v>
      </c>
      <c r="E69" s="19" t="s">
        <v>73</v>
      </c>
      <c r="F69" s="3">
        <v>2017</v>
      </c>
      <c r="G69" s="3">
        <v>23000</v>
      </c>
      <c r="H69" s="3">
        <v>1000</v>
      </c>
      <c r="I69" s="3" t="s">
        <v>55</v>
      </c>
      <c r="J69" s="34" t="s">
        <v>866</v>
      </c>
      <c r="K69" s="34" t="s">
        <v>359</v>
      </c>
    </row>
    <row r="70" spans="1:11" s="9" customFormat="1" ht="33" customHeight="1">
      <c r="A70" s="3">
        <v>57</v>
      </c>
      <c r="B70" s="2" t="s">
        <v>74</v>
      </c>
      <c r="C70" s="2" t="s">
        <v>75</v>
      </c>
      <c r="D70" s="1" t="s">
        <v>1252</v>
      </c>
      <c r="E70" s="67" t="s">
        <v>681</v>
      </c>
      <c r="F70" s="1">
        <v>2017</v>
      </c>
      <c r="G70" s="1">
        <v>8500</v>
      </c>
      <c r="H70" s="1">
        <v>5000</v>
      </c>
      <c r="I70" s="3" t="s">
        <v>55</v>
      </c>
      <c r="J70" s="74" t="s">
        <v>866</v>
      </c>
      <c r="K70" s="67" t="s">
        <v>380</v>
      </c>
    </row>
    <row r="71" spans="1:11" s="41" customFormat="1" ht="20.25" customHeight="1">
      <c r="A71" s="37" t="s">
        <v>678</v>
      </c>
      <c r="B71" s="38" t="s">
        <v>404</v>
      </c>
      <c r="C71" s="38"/>
      <c r="D71" s="39"/>
      <c r="E71" s="40"/>
      <c r="F71" s="39"/>
      <c r="G71" s="39">
        <f>SUM(G72,G76)</f>
        <v>951580.1699999999</v>
      </c>
      <c r="H71" s="39">
        <f>SUM(H72,H76)</f>
        <v>247915</v>
      </c>
      <c r="I71" s="39"/>
      <c r="J71" s="38"/>
      <c r="K71" s="38"/>
    </row>
    <row r="72" spans="1:11" s="41" customFormat="1" ht="21.75" customHeight="1">
      <c r="A72" s="39"/>
      <c r="B72" s="38" t="s">
        <v>76</v>
      </c>
      <c r="C72" s="38"/>
      <c r="D72" s="39"/>
      <c r="E72" s="40"/>
      <c r="F72" s="39"/>
      <c r="G72" s="39">
        <f>SUM(G73:G75)</f>
        <v>486055</v>
      </c>
      <c r="H72" s="39">
        <f>SUM(H73:H75)</f>
        <v>23700</v>
      </c>
      <c r="I72" s="39"/>
      <c r="J72" s="38"/>
      <c r="K72" s="38"/>
    </row>
    <row r="73" spans="1:11" s="35" customFormat="1" ht="27">
      <c r="A73" s="3">
        <v>58</v>
      </c>
      <c r="B73" s="34" t="s">
        <v>77</v>
      </c>
      <c r="C73" s="34" t="s">
        <v>78</v>
      </c>
      <c r="D73" s="3" t="s">
        <v>1252</v>
      </c>
      <c r="E73" s="19" t="s">
        <v>79</v>
      </c>
      <c r="F73" s="3">
        <v>2017</v>
      </c>
      <c r="G73" s="3">
        <v>460000</v>
      </c>
      <c r="H73" s="3">
        <v>2000</v>
      </c>
      <c r="I73" s="3" t="s">
        <v>58</v>
      </c>
      <c r="J73" s="34" t="s">
        <v>80</v>
      </c>
      <c r="K73" s="34" t="s">
        <v>352</v>
      </c>
    </row>
    <row r="74" spans="1:11" s="35" customFormat="1" ht="32.25" customHeight="1">
      <c r="A74" s="3">
        <v>59</v>
      </c>
      <c r="B74" s="34" t="s">
        <v>81</v>
      </c>
      <c r="C74" s="34" t="s">
        <v>82</v>
      </c>
      <c r="D74" s="3" t="s">
        <v>83</v>
      </c>
      <c r="E74" s="19" t="s">
        <v>79</v>
      </c>
      <c r="F74" s="3" t="s">
        <v>84</v>
      </c>
      <c r="G74" s="3">
        <v>7200</v>
      </c>
      <c r="H74" s="3">
        <v>7200</v>
      </c>
      <c r="I74" s="3" t="s">
        <v>1501</v>
      </c>
      <c r="J74" s="34" t="s">
        <v>762</v>
      </c>
      <c r="K74" s="62" t="s">
        <v>391</v>
      </c>
    </row>
    <row r="75" spans="1:11" s="35" customFormat="1" ht="33" customHeight="1">
      <c r="A75" s="3">
        <v>60</v>
      </c>
      <c r="B75" s="34" t="s">
        <v>85</v>
      </c>
      <c r="C75" s="34" t="s">
        <v>86</v>
      </c>
      <c r="D75" s="3" t="s">
        <v>87</v>
      </c>
      <c r="E75" s="19" t="s">
        <v>79</v>
      </c>
      <c r="F75" s="3">
        <v>2017</v>
      </c>
      <c r="G75" s="3">
        <v>18855</v>
      </c>
      <c r="H75" s="3">
        <v>14500</v>
      </c>
      <c r="I75" s="3" t="s">
        <v>1501</v>
      </c>
      <c r="J75" s="34" t="s">
        <v>762</v>
      </c>
      <c r="K75" s="62" t="s">
        <v>391</v>
      </c>
    </row>
    <row r="76" spans="1:11" s="41" customFormat="1" ht="26.25" customHeight="1">
      <c r="A76" s="39"/>
      <c r="B76" s="38" t="s">
        <v>88</v>
      </c>
      <c r="C76" s="38"/>
      <c r="D76" s="39"/>
      <c r="E76" s="40"/>
      <c r="F76" s="39"/>
      <c r="G76" s="39">
        <f>SUM(G77:G91)</f>
        <v>465525.17</v>
      </c>
      <c r="H76" s="39">
        <f>SUM(H77:H91)</f>
        <v>224215</v>
      </c>
      <c r="I76" s="39"/>
      <c r="J76" s="38"/>
      <c r="K76" s="38"/>
    </row>
    <row r="77" spans="1:11" s="35" customFormat="1" ht="43.5" customHeight="1">
      <c r="A77" s="3">
        <v>61</v>
      </c>
      <c r="B77" s="34" t="s">
        <v>89</v>
      </c>
      <c r="C77" s="34" t="s">
        <v>90</v>
      </c>
      <c r="D77" s="3" t="s">
        <v>1252</v>
      </c>
      <c r="E77" s="19" t="s">
        <v>1257</v>
      </c>
      <c r="F77" s="3">
        <v>2017</v>
      </c>
      <c r="G77" s="3">
        <v>19545</v>
      </c>
      <c r="H77" s="3">
        <v>12000</v>
      </c>
      <c r="I77" s="3" t="s">
        <v>1501</v>
      </c>
      <c r="J77" s="34" t="s">
        <v>900</v>
      </c>
      <c r="K77" s="34" t="s">
        <v>815</v>
      </c>
    </row>
    <row r="78" spans="1:11" s="35" customFormat="1" ht="30.75" customHeight="1">
      <c r="A78" s="3">
        <v>62</v>
      </c>
      <c r="B78" s="34" t="s">
        <v>91</v>
      </c>
      <c r="C78" s="34" t="s">
        <v>92</v>
      </c>
      <c r="D78" s="3">
        <v>2017</v>
      </c>
      <c r="E78" s="19" t="s">
        <v>93</v>
      </c>
      <c r="F78" s="3">
        <v>2017</v>
      </c>
      <c r="G78" s="3">
        <v>4045</v>
      </c>
      <c r="H78" s="3">
        <v>3000</v>
      </c>
      <c r="I78" s="3" t="s">
        <v>1501</v>
      </c>
      <c r="J78" s="34" t="s">
        <v>900</v>
      </c>
      <c r="K78" s="34" t="s">
        <v>815</v>
      </c>
    </row>
    <row r="79" spans="1:11" s="35" customFormat="1" ht="30.75" customHeight="1">
      <c r="A79" s="3">
        <v>63</v>
      </c>
      <c r="B79" s="34" t="s">
        <v>94</v>
      </c>
      <c r="C79" s="34" t="s">
        <v>95</v>
      </c>
      <c r="D79" s="3" t="s">
        <v>1252</v>
      </c>
      <c r="E79" s="19" t="s">
        <v>96</v>
      </c>
      <c r="F79" s="3">
        <v>2017</v>
      </c>
      <c r="G79" s="3">
        <v>3600</v>
      </c>
      <c r="H79" s="3">
        <v>3600</v>
      </c>
      <c r="I79" s="3" t="s">
        <v>1501</v>
      </c>
      <c r="J79" s="34" t="s">
        <v>900</v>
      </c>
      <c r="K79" s="81" t="s">
        <v>603</v>
      </c>
    </row>
    <row r="80" spans="1:11" s="35" customFormat="1" ht="45.75" customHeight="1">
      <c r="A80" s="3">
        <v>64</v>
      </c>
      <c r="B80" s="34" t="s">
        <v>118</v>
      </c>
      <c r="C80" s="34" t="s">
        <v>119</v>
      </c>
      <c r="D80" s="3">
        <v>2017</v>
      </c>
      <c r="E80" s="19" t="s">
        <v>96</v>
      </c>
      <c r="F80" s="3">
        <v>2017</v>
      </c>
      <c r="G80" s="3">
        <v>3200</v>
      </c>
      <c r="H80" s="3">
        <v>3200</v>
      </c>
      <c r="I80" s="3" t="s">
        <v>1501</v>
      </c>
      <c r="J80" s="34" t="s">
        <v>900</v>
      </c>
      <c r="K80" s="81" t="s">
        <v>604</v>
      </c>
    </row>
    <row r="81" spans="1:11" s="48" customFormat="1" ht="49.5" customHeight="1">
      <c r="A81" s="3">
        <v>65</v>
      </c>
      <c r="B81" s="46" t="s">
        <v>605</v>
      </c>
      <c r="C81" s="47" t="s">
        <v>606</v>
      </c>
      <c r="D81" s="36" t="s">
        <v>607</v>
      </c>
      <c r="E81" s="46" t="s">
        <v>608</v>
      </c>
      <c r="F81" s="36">
        <v>2017.04</v>
      </c>
      <c r="G81" s="36">
        <v>10000</v>
      </c>
      <c r="H81" s="36">
        <v>6000</v>
      </c>
      <c r="I81" s="3" t="s">
        <v>1501</v>
      </c>
      <c r="J81" s="34" t="s">
        <v>900</v>
      </c>
      <c r="K81" s="82" t="s">
        <v>609</v>
      </c>
    </row>
    <row r="82" spans="1:11" s="35" customFormat="1" ht="42" customHeight="1">
      <c r="A82" s="3">
        <v>66</v>
      </c>
      <c r="B82" s="34" t="s">
        <v>115</v>
      </c>
      <c r="C82" s="34" t="s">
        <v>116</v>
      </c>
      <c r="D82" s="3" t="s">
        <v>1252</v>
      </c>
      <c r="E82" s="19" t="s">
        <v>117</v>
      </c>
      <c r="F82" s="3">
        <v>2017</v>
      </c>
      <c r="G82" s="3">
        <v>4007.17</v>
      </c>
      <c r="H82" s="3">
        <v>3000</v>
      </c>
      <c r="I82" s="3" t="s">
        <v>1501</v>
      </c>
      <c r="J82" s="34" t="s">
        <v>900</v>
      </c>
      <c r="K82" s="34" t="s">
        <v>454</v>
      </c>
    </row>
    <row r="83" spans="1:11" s="35" customFormat="1" ht="40.5">
      <c r="A83" s="3">
        <v>67</v>
      </c>
      <c r="B83" s="34" t="s">
        <v>97</v>
      </c>
      <c r="C83" s="34" t="s">
        <v>98</v>
      </c>
      <c r="D83" s="3" t="s">
        <v>1280</v>
      </c>
      <c r="E83" s="19" t="s">
        <v>816</v>
      </c>
      <c r="F83" s="3">
        <v>2017</v>
      </c>
      <c r="G83" s="3">
        <v>35000</v>
      </c>
      <c r="H83" s="3">
        <v>7000</v>
      </c>
      <c r="I83" s="3" t="s">
        <v>1501</v>
      </c>
      <c r="J83" s="34" t="s">
        <v>900</v>
      </c>
      <c r="K83" s="34" t="s">
        <v>99</v>
      </c>
    </row>
    <row r="84" spans="1:11" s="35" customFormat="1" ht="40.5">
      <c r="A84" s="3">
        <v>68</v>
      </c>
      <c r="B84" s="34" t="s">
        <v>100</v>
      </c>
      <c r="C84" s="34" t="s">
        <v>101</v>
      </c>
      <c r="D84" s="3" t="s">
        <v>1252</v>
      </c>
      <c r="E84" s="19" t="s">
        <v>816</v>
      </c>
      <c r="F84" s="3">
        <v>2017</v>
      </c>
      <c r="G84" s="3">
        <v>4700</v>
      </c>
      <c r="H84" s="3">
        <v>4700</v>
      </c>
      <c r="I84" s="3" t="s">
        <v>1501</v>
      </c>
      <c r="J84" s="34" t="s">
        <v>900</v>
      </c>
      <c r="K84" s="34" t="s">
        <v>99</v>
      </c>
    </row>
    <row r="85" spans="1:11" s="35" customFormat="1" ht="40.5">
      <c r="A85" s="3">
        <v>69</v>
      </c>
      <c r="B85" s="34" t="s">
        <v>102</v>
      </c>
      <c r="C85" s="34" t="s">
        <v>103</v>
      </c>
      <c r="D85" s="3">
        <v>2017</v>
      </c>
      <c r="E85" s="19" t="s">
        <v>817</v>
      </c>
      <c r="F85" s="3">
        <v>2017</v>
      </c>
      <c r="G85" s="3">
        <v>3000</v>
      </c>
      <c r="H85" s="3">
        <v>3000</v>
      </c>
      <c r="I85" s="3" t="s">
        <v>1501</v>
      </c>
      <c r="J85" s="34" t="s">
        <v>900</v>
      </c>
      <c r="K85" s="68" t="s">
        <v>514</v>
      </c>
    </row>
    <row r="86" spans="1:11" s="35" customFormat="1" ht="54">
      <c r="A86" s="3">
        <v>70</v>
      </c>
      <c r="B86" s="34" t="s">
        <v>104</v>
      </c>
      <c r="C86" s="34" t="s">
        <v>105</v>
      </c>
      <c r="D86" s="3">
        <v>2017</v>
      </c>
      <c r="E86" s="19" t="s">
        <v>406</v>
      </c>
      <c r="F86" s="3">
        <v>2017</v>
      </c>
      <c r="G86" s="3">
        <v>3865</v>
      </c>
      <c r="H86" s="3">
        <v>3865</v>
      </c>
      <c r="I86" s="3" t="s">
        <v>1501</v>
      </c>
      <c r="J86" s="34" t="s">
        <v>900</v>
      </c>
      <c r="K86" s="34" t="s">
        <v>359</v>
      </c>
    </row>
    <row r="87" spans="1:11" s="35" customFormat="1" ht="40.5">
      <c r="A87" s="3">
        <v>71</v>
      </c>
      <c r="B87" s="34" t="s">
        <v>106</v>
      </c>
      <c r="C87" s="34" t="s">
        <v>107</v>
      </c>
      <c r="D87" s="3">
        <v>2017</v>
      </c>
      <c r="E87" s="19" t="s">
        <v>73</v>
      </c>
      <c r="F87" s="3">
        <v>2017</v>
      </c>
      <c r="G87" s="3">
        <v>4850</v>
      </c>
      <c r="H87" s="3">
        <v>4850</v>
      </c>
      <c r="I87" s="3" t="s">
        <v>1501</v>
      </c>
      <c r="J87" s="34" t="s">
        <v>900</v>
      </c>
      <c r="K87" s="34" t="s">
        <v>359</v>
      </c>
    </row>
    <row r="88" spans="1:11" s="35" customFormat="1" ht="54" customHeight="1">
      <c r="A88" s="3">
        <v>72</v>
      </c>
      <c r="B88" s="34" t="s">
        <v>818</v>
      </c>
      <c r="C88" s="34" t="s">
        <v>108</v>
      </c>
      <c r="D88" s="3" t="s">
        <v>1252</v>
      </c>
      <c r="E88" s="19" t="s">
        <v>819</v>
      </c>
      <c r="F88" s="3">
        <v>2017</v>
      </c>
      <c r="G88" s="3">
        <v>70000</v>
      </c>
      <c r="H88" s="3">
        <v>10000</v>
      </c>
      <c r="I88" s="3" t="s">
        <v>1501</v>
      </c>
      <c r="J88" s="34" t="s">
        <v>900</v>
      </c>
      <c r="K88" s="81" t="s">
        <v>610</v>
      </c>
    </row>
    <row r="89" spans="1:11" s="35" customFormat="1" ht="46.5" customHeight="1">
      <c r="A89" s="3">
        <v>73</v>
      </c>
      <c r="B89" s="34" t="s">
        <v>109</v>
      </c>
      <c r="C89" s="34" t="s">
        <v>110</v>
      </c>
      <c r="D89" s="3" t="s">
        <v>1280</v>
      </c>
      <c r="E89" s="19" t="s">
        <v>819</v>
      </c>
      <c r="F89" s="3">
        <v>2017</v>
      </c>
      <c r="G89" s="3">
        <v>40000</v>
      </c>
      <c r="H89" s="3">
        <v>5000</v>
      </c>
      <c r="I89" s="3" t="s">
        <v>1501</v>
      </c>
      <c r="J89" s="34" t="s">
        <v>900</v>
      </c>
      <c r="K89" s="81" t="s">
        <v>1354</v>
      </c>
    </row>
    <row r="90" spans="1:11" s="35" customFormat="1" ht="27">
      <c r="A90" s="3">
        <v>74</v>
      </c>
      <c r="B90" s="34" t="s">
        <v>820</v>
      </c>
      <c r="C90" s="34" t="s">
        <v>112</v>
      </c>
      <c r="D90" s="3" t="s">
        <v>1252</v>
      </c>
      <c r="E90" s="19" t="s">
        <v>821</v>
      </c>
      <c r="F90" s="3">
        <v>2017</v>
      </c>
      <c r="G90" s="3">
        <v>9713</v>
      </c>
      <c r="H90" s="3">
        <v>5000</v>
      </c>
      <c r="I90" s="3" t="s">
        <v>1501</v>
      </c>
      <c r="J90" s="34" t="s">
        <v>900</v>
      </c>
      <c r="K90" s="83" t="s">
        <v>111</v>
      </c>
    </row>
    <row r="91" spans="1:11" s="35" customFormat="1" ht="40.5">
      <c r="A91" s="3">
        <v>75</v>
      </c>
      <c r="B91" s="34" t="s">
        <v>113</v>
      </c>
      <c r="C91" s="34" t="s">
        <v>114</v>
      </c>
      <c r="D91" s="3" t="s">
        <v>1252</v>
      </c>
      <c r="E91" s="19" t="s">
        <v>821</v>
      </c>
      <c r="F91" s="3">
        <v>2017</v>
      </c>
      <c r="G91" s="3">
        <v>250000</v>
      </c>
      <c r="H91" s="3">
        <v>150000</v>
      </c>
      <c r="I91" s="3" t="s">
        <v>1501</v>
      </c>
      <c r="J91" s="34" t="s">
        <v>900</v>
      </c>
      <c r="K91" s="83" t="s">
        <v>113</v>
      </c>
    </row>
    <row r="92" spans="1:11" s="41" customFormat="1" ht="21" customHeight="1">
      <c r="A92" s="37" t="s">
        <v>708</v>
      </c>
      <c r="B92" s="38" t="s">
        <v>120</v>
      </c>
      <c r="C92" s="38"/>
      <c r="D92" s="39"/>
      <c r="E92" s="40"/>
      <c r="F92" s="39"/>
      <c r="G92" s="39">
        <f>SUM(G93,G95)</f>
        <v>579600</v>
      </c>
      <c r="H92" s="39">
        <f>SUM(H93,H95)</f>
        <v>52000</v>
      </c>
      <c r="I92" s="39"/>
      <c r="J92" s="38"/>
      <c r="K92" s="38"/>
    </row>
    <row r="93" spans="1:11" s="41" customFormat="1" ht="26.25" customHeight="1">
      <c r="A93" s="39"/>
      <c r="B93" s="38" t="s">
        <v>965</v>
      </c>
      <c r="C93" s="38"/>
      <c r="D93" s="39"/>
      <c r="E93" s="40"/>
      <c r="F93" s="39"/>
      <c r="G93" s="39">
        <f>SUM(G94)</f>
        <v>15600</v>
      </c>
      <c r="H93" s="39">
        <f>SUM(H94)</f>
        <v>12000</v>
      </c>
      <c r="I93" s="39"/>
      <c r="J93" s="38"/>
      <c r="K93" s="38"/>
    </row>
    <row r="94" spans="1:11" s="35" customFormat="1" ht="67.5" customHeight="1">
      <c r="A94" s="3">
        <v>76</v>
      </c>
      <c r="B94" s="34" t="s">
        <v>121</v>
      </c>
      <c r="C94" s="34" t="s">
        <v>122</v>
      </c>
      <c r="D94" s="3" t="s">
        <v>1252</v>
      </c>
      <c r="E94" s="19" t="s">
        <v>736</v>
      </c>
      <c r="F94" s="3">
        <v>2017.03</v>
      </c>
      <c r="G94" s="3">
        <v>15600</v>
      </c>
      <c r="H94" s="3">
        <v>12000</v>
      </c>
      <c r="I94" s="3" t="s">
        <v>56</v>
      </c>
      <c r="J94" s="34" t="s">
        <v>968</v>
      </c>
      <c r="K94" s="68" t="s">
        <v>454</v>
      </c>
    </row>
    <row r="95" spans="1:11" s="41" customFormat="1" ht="24" customHeight="1">
      <c r="A95" s="39"/>
      <c r="B95" s="38" t="s">
        <v>123</v>
      </c>
      <c r="C95" s="38"/>
      <c r="D95" s="39"/>
      <c r="E95" s="40"/>
      <c r="F95" s="39"/>
      <c r="G95" s="39">
        <f>SUM(G96:G100)</f>
        <v>564000</v>
      </c>
      <c r="H95" s="39">
        <f>SUM(H96:H100)</f>
        <v>40000</v>
      </c>
      <c r="I95" s="39"/>
      <c r="J95" s="38"/>
      <c r="K95" s="38"/>
    </row>
    <row r="96" spans="1:11" s="35" customFormat="1" ht="54">
      <c r="A96" s="3">
        <v>77</v>
      </c>
      <c r="B96" s="34" t="s">
        <v>124</v>
      </c>
      <c r="C96" s="34" t="s">
        <v>125</v>
      </c>
      <c r="D96" s="3" t="s">
        <v>126</v>
      </c>
      <c r="E96" s="19" t="s">
        <v>733</v>
      </c>
      <c r="F96" s="3">
        <v>2017</v>
      </c>
      <c r="G96" s="3">
        <v>130000</v>
      </c>
      <c r="H96" s="3">
        <v>8000</v>
      </c>
      <c r="I96" s="3" t="s">
        <v>59</v>
      </c>
      <c r="J96" s="34" t="s">
        <v>972</v>
      </c>
      <c r="K96" s="78" t="s">
        <v>1355</v>
      </c>
    </row>
    <row r="97" spans="1:11" s="35" customFormat="1" ht="67.5">
      <c r="A97" s="3">
        <v>78</v>
      </c>
      <c r="B97" s="34" t="s">
        <v>127</v>
      </c>
      <c r="C97" s="34" t="s">
        <v>128</v>
      </c>
      <c r="D97" s="3" t="s">
        <v>1280</v>
      </c>
      <c r="E97" s="19" t="s">
        <v>129</v>
      </c>
      <c r="F97" s="3">
        <v>2017.02</v>
      </c>
      <c r="G97" s="3">
        <v>160000</v>
      </c>
      <c r="H97" s="3">
        <v>5000</v>
      </c>
      <c r="I97" s="3" t="s">
        <v>59</v>
      </c>
      <c r="J97" s="34" t="s">
        <v>972</v>
      </c>
      <c r="K97" s="78" t="s">
        <v>1355</v>
      </c>
    </row>
    <row r="98" spans="1:11" s="35" customFormat="1" ht="67.5">
      <c r="A98" s="3">
        <v>79</v>
      </c>
      <c r="B98" s="34" t="s">
        <v>130</v>
      </c>
      <c r="C98" s="34" t="s">
        <v>131</v>
      </c>
      <c r="D98" s="3" t="s">
        <v>132</v>
      </c>
      <c r="E98" s="19" t="s">
        <v>733</v>
      </c>
      <c r="F98" s="3">
        <v>2017</v>
      </c>
      <c r="G98" s="3">
        <v>150000</v>
      </c>
      <c r="H98" s="3">
        <v>20000</v>
      </c>
      <c r="I98" s="3" t="s">
        <v>59</v>
      </c>
      <c r="J98" s="34" t="s">
        <v>972</v>
      </c>
      <c r="K98" s="78" t="s">
        <v>1355</v>
      </c>
    </row>
    <row r="99" spans="1:11" s="35" customFormat="1" ht="54">
      <c r="A99" s="3">
        <v>80</v>
      </c>
      <c r="B99" s="34" t="s">
        <v>133</v>
      </c>
      <c r="C99" s="34" t="s">
        <v>134</v>
      </c>
      <c r="D99" s="3" t="s">
        <v>1391</v>
      </c>
      <c r="E99" s="19" t="s">
        <v>891</v>
      </c>
      <c r="F99" s="3">
        <v>2017.5</v>
      </c>
      <c r="G99" s="3">
        <v>60000</v>
      </c>
      <c r="H99" s="3">
        <v>5000</v>
      </c>
      <c r="I99" s="3" t="s">
        <v>59</v>
      </c>
      <c r="J99" s="34" t="s">
        <v>972</v>
      </c>
      <c r="K99" s="84" t="s">
        <v>822</v>
      </c>
    </row>
    <row r="100" spans="1:11" s="35" customFormat="1" ht="67.5" customHeight="1">
      <c r="A100" s="3">
        <v>81</v>
      </c>
      <c r="B100" s="34" t="s">
        <v>823</v>
      </c>
      <c r="C100" s="34" t="s">
        <v>135</v>
      </c>
      <c r="D100" s="3" t="s">
        <v>136</v>
      </c>
      <c r="E100" s="19" t="s">
        <v>824</v>
      </c>
      <c r="F100" s="3">
        <v>2017.1</v>
      </c>
      <c r="G100" s="3">
        <v>64000</v>
      </c>
      <c r="H100" s="3">
        <v>2000</v>
      </c>
      <c r="I100" s="3" t="s">
        <v>59</v>
      </c>
      <c r="J100" s="34" t="s">
        <v>972</v>
      </c>
      <c r="K100" s="78" t="s">
        <v>825</v>
      </c>
    </row>
    <row r="101" spans="1:11" s="41" customFormat="1" ht="30.75" customHeight="1">
      <c r="A101" s="37" t="s">
        <v>721</v>
      </c>
      <c r="B101" s="38" t="s">
        <v>137</v>
      </c>
      <c r="C101" s="38"/>
      <c r="D101" s="39"/>
      <c r="E101" s="40"/>
      <c r="F101" s="39"/>
      <c r="G101" s="39">
        <f>SUM(G102:G108)</f>
        <v>118719</v>
      </c>
      <c r="H101" s="39">
        <f>SUM(H102:H108)</f>
        <v>55500</v>
      </c>
      <c r="I101" s="39"/>
      <c r="J101" s="38"/>
      <c r="K101" s="38"/>
    </row>
    <row r="102" spans="1:11" s="5" customFormat="1" ht="29.25" customHeight="1">
      <c r="A102" s="1">
        <v>82</v>
      </c>
      <c r="B102" s="10" t="s">
        <v>138</v>
      </c>
      <c r="C102" s="10" t="s">
        <v>139</v>
      </c>
      <c r="D102" s="1" t="s">
        <v>1049</v>
      </c>
      <c r="E102" s="67" t="s">
        <v>1077</v>
      </c>
      <c r="F102" s="1">
        <v>2017</v>
      </c>
      <c r="G102" s="7">
        <v>15000</v>
      </c>
      <c r="H102" s="7">
        <v>10000</v>
      </c>
      <c r="I102" s="3" t="s">
        <v>56</v>
      </c>
      <c r="J102" s="60" t="s">
        <v>712</v>
      </c>
      <c r="K102" s="67" t="s">
        <v>379</v>
      </c>
    </row>
    <row r="103" spans="1:11" s="35" customFormat="1" ht="49.5" customHeight="1">
      <c r="A103" s="3">
        <v>83</v>
      </c>
      <c r="B103" s="34" t="s">
        <v>140</v>
      </c>
      <c r="C103" s="34" t="s">
        <v>141</v>
      </c>
      <c r="D103" s="3" t="s">
        <v>1252</v>
      </c>
      <c r="E103" s="19" t="s">
        <v>736</v>
      </c>
      <c r="F103" s="3">
        <v>2017.08</v>
      </c>
      <c r="G103" s="3">
        <v>18000</v>
      </c>
      <c r="H103" s="3">
        <v>9000</v>
      </c>
      <c r="I103" s="3" t="s">
        <v>56</v>
      </c>
      <c r="J103" s="34" t="s">
        <v>712</v>
      </c>
      <c r="K103" s="85" t="s">
        <v>335</v>
      </c>
    </row>
    <row r="104" spans="1:11" s="35" customFormat="1" ht="45.75" customHeight="1">
      <c r="A104" s="1">
        <v>84</v>
      </c>
      <c r="B104" s="34" t="s">
        <v>142</v>
      </c>
      <c r="C104" s="34" t="s">
        <v>143</v>
      </c>
      <c r="D104" s="3" t="s">
        <v>1252</v>
      </c>
      <c r="E104" s="19" t="s">
        <v>736</v>
      </c>
      <c r="F104" s="3">
        <v>2017</v>
      </c>
      <c r="G104" s="3">
        <v>27000</v>
      </c>
      <c r="H104" s="3">
        <v>15000</v>
      </c>
      <c r="I104" s="3" t="s">
        <v>56</v>
      </c>
      <c r="J104" s="34" t="s">
        <v>712</v>
      </c>
      <c r="K104" s="86" t="s">
        <v>335</v>
      </c>
    </row>
    <row r="105" spans="1:11" s="35" customFormat="1" ht="36.75" customHeight="1">
      <c r="A105" s="3">
        <v>85</v>
      </c>
      <c r="B105" s="34" t="s">
        <v>151</v>
      </c>
      <c r="C105" s="34" t="s">
        <v>154</v>
      </c>
      <c r="D105" s="3">
        <v>2017</v>
      </c>
      <c r="E105" s="19" t="s">
        <v>736</v>
      </c>
      <c r="F105" s="3">
        <v>2017.1</v>
      </c>
      <c r="G105" s="3">
        <v>8500</v>
      </c>
      <c r="H105" s="3">
        <v>8500</v>
      </c>
      <c r="I105" s="3" t="s">
        <v>56</v>
      </c>
      <c r="J105" s="34" t="s">
        <v>712</v>
      </c>
      <c r="K105" s="86" t="s">
        <v>335</v>
      </c>
    </row>
    <row r="106" spans="1:11" s="35" customFormat="1" ht="40.5">
      <c r="A106" s="1">
        <v>86</v>
      </c>
      <c r="B106" s="34" t="s">
        <v>144</v>
      </c>
      <c r="C106" s="34" t="s">
        <v>145</v>
      </c>
      <c r="D106" s="3" t="s">
        <v>1280</v>
      </c>
      <c r="E106" s="19" t="s">
        <v>146</v>
      </c>
      <c r="F106" s="3">
        <v>2017.06</v>
      </c>
      <c r="G106" s="3">
        <v>14419</v>
      </c>
      <c r="H106" s="3">
        <v>2000</v>
      </c>
      <c r="I106" s="3" t="s">
        <v>56</v>
      </c>
      <c r="J106" s="34" t="s">
        <v>712</v>
      </c>
      <c r="K106" s="34" t="s">
        <v>1004</v>
      </c>
    </row>
    <row r="107" spans="1:11" s="35" customFormat="1" ht="27">
      <c r="A107" s="3">
        <v>87</v>
      </c>
      <c r="B107" s="34" t="s">
        <v>147</v>
      </c>
      <c r="C107" s="34" t="s">
        <v>148</v>
      </c>
      <c r="D107" s="3" t="s">
        <v>1280</v>
      </c>
      <c r="E107" s="19" t="s">
        <v>851</v>
      </c>
      <c r="F107" s="3">
        <v>2017.03</v>
      </c>
      <c r="G107" s="3">
        <v>26000</v>
      </c>
      <c r="H107" s="3">
        <v>6000</v>
      </c>
      <c r="I107" s="3" t="s">
        <v>56</v>
      </c>
      <c r="J107" s="34" t="s">
        <v>712</v>
      </c>
      <c r="K107" s="67" t="s">
        <v>327</v>
      </c>
    </row>
    <row r="108" spans="1:11" s="35" customFormat="1" ht="42" customHeight="1">
      <c r="A108" s="1">
        <v>88</v>
      </c>
      <c r="B108" s="34" t="s">
        <v>149</v>
      </c>
      <c r="C108" s="34" t="s">
        <v>150</v>
      </c>
      <c r="D108" s="3" t="s">
        <v>1252</v>
      </c>
      <c r="E108" s="19" t="s">
        <v>851</v>
      </c>
      <c r="F108" s="3">
        <v>2017.12</v>
      </c>
      <c r="G108" s="3">
        <v>9800</v>
      </c>
      <c r="H108" s="3">
        <v>5000</v>
      </c>
      <c r="I108" s="3" t="s">
        <v>56</v>
      </c>
      <c r="J108" s="34" t="s">
        <v>712</v>
      </c>
      <c r="K108" s="67" t="s">
        <v>327</v>
      </c>
    </row>
    <row r="109" spans="1:11" s="41" customFormat="1" ht="27.75" customHeight="1">
      <c r="A109" s="39" t="s">
        <v>1020</v>
      </c>
      <c r="B109" s="38" t="s">
        <v>155</v>
      </c>
      <c r="C109" s="38"/>
      <c r="D109" s="39"/>
      <c r="E109" s="40"/>
      <c r="F109" s="39">
        <v>2017.2</v>
      </c>
      <c r="G109" s="39">
        <f>SUM(G110:G121)</f>
        <v>359388.21</v>
      </c>
      <c r="H109" s="39">
        <f>SUM(H110:H121)</f>
        <v>237243.2</v>
      </c>
      <c r="I109" s="39"/>
      <c r="J109" s="38"/>
      <c r="K109" s="38"/>
    </row>
    <row r="110" spans="1:11" s="35" customFormat="1" ht="36.75" customHeight="1">
      <c r="A110" s="3">
        <v>89</v>
      </c>
      <c r="B110" s="34" t="s">
        <v>156</v>
      </c>
      <c r="C110" s="34" t="s">
        <v>157</v>
      </c>
      <c r="D110" s="3" t="s">
        <v>1252</v>
      </c>
      <c r="E110" s="19" t="s">
        <v>1031</v>
      </c>
      <c r="F110" s="3">
        <v>2017.04</v>
      </c>
      <c r="G110" s="3">
        <f>3400*20</f>
        <v>68000</v>
      </c>
      <c r="H110" s="3">
        <v>60000</v>
      </c>
      <c r="I110" s="3" t="s">
        <v>56</v>
      </c>
      <c r="J110" s="34" t="s">
        <v>712</v>
      </c>
      <c r="K110" s="34" t="s">
        <v>1004</v>
      </c>
    </row>
    <row r="111" spans="1:11" s="35" customFormat="1" ht="120" customHeight="1">
      <c r="A111" s="3">
        <v>90</v>
      </c>
      <c r="B111" s="34" t="s">
        <v>158</v>
      </c>
      <c r="C111" s="34" t="s">
        <v>159</v>
      </c>
      <c r="D111" s="3" t="s">
        <v>1391</v>
      </c>
      <c r="E111" s="19" t="s">
        <v>851</v>
      </c>
      <c r="F111" s="3">
        <v>2017.03</v>
      </c>
      <c r="G111" s="3">
        <v>70829</v>
      </c>
      <c r="H111" s="3">
        <v>10000</v>
      </c>
      <c r="I111" s="3" t="s">
        <v>56</v>
      </c>
      <c r="J111" s="34" t="s">
        <v>712</v>
      </c>
      <c r="K111" s="67" t="s">
        <v>327</v>
      </c>
    </row>
    <row r="112" spans="1:11" s="35" customFormat="1" ht="94.5">
      <c r="A112" s="3">
        <v>91</v>
      </c>
      <c r="B112" s="34" t="s">
        <v>160</v>
      </c>
      <c r="C112" s="34" t="s">
        <v>161</v>
      </c>
      <c r="D112" s="3" t="s">
        <v>1252</v>
      </c>
      <c r="E112" s="19" t="s">
        <v>162</v>
      </c>
      <c r="F112" s="3">
        <v>2017</v>
      </c>
      <c r="G112" s="3">
        <v>28767.01</v>
      </c>
      <c r="H112" s="3">
        <v>10000</v>
      </c>
      <c r="I112" s="3" t="s">
        <v>56</v>
      </c>
      <c r="J112" s="34" t="s">
        <v>712</v>
      </c>
      <c r="K112" s="67" t="s">
        <v>327</v>
      </c>
    </row>
    <row r="113" spans="1:11" s="35" customFormat="1" ht="54">
      <c r="A113" s="3">
        <v>92</v>
      </c>
      <c r="B113" s="34" t="s">
        <v>163</v>
      </c>
      <c r="C113" s="34" t="s">
        <v>164</v>
      </c>
      <c r="D113" s="3">
        <v>2017</v>
      </c>
      <c r="E113" s="19" t="s">
        <v>581</v>
      </c>
      <c r="F113" s="3">
        <v>2017.01</v>
      </c>
      <c r="G113" s="3">
        <v>12000</v>
      </c>
      <c r="H113" s="3">
        <v>12000</v>
      </c>
      <c r="I113" s="3" t="s">
        <v>56</v>
      </c>
      <c r="J113" s="34" t="s">
        <v>712</v>
      </c>
      <c r="K113" s="67" t="s">
        <v>327</v>
      </c>
    </row>
    <row r="114" spans="1:11" s="35" customFormat="1" ht="27">
      <c r="A114" s="3">
        <v>93</v>
      </c>
      <c r="B114" s="34" t="s">
        <v>165</v>
      </c>
      <c r="C114" s="34" t="s">
        <v>166</v>
      </c>
      <c r="D114" s="3">
        <v>2017</v>
      </c>
      <c r="E114" s="19" t="s">
        <v>677</v>
      </c>
      <c r="F114" s="3">
        <v>2017.02</v>
      </c>
      <c r="G114" s="3">
        <v>15940</v>
      </c>
      <c r="H114" s="3">
        <v>15940</v>
      </c>
      <c r="I114" s="3" t="s">
        <v>56</v>
      </c>
      <c r="J114" s="34" t="s">
        <v>712</v>
      </c>
      <c r="K114" s="67" t="s">
        <v>327</v>
      </c>
    </row>
    <row r="115" spans="1:11" s="35" customFormat="1" ht="40.5">
      <c r="A115" s="3">
        <v>94</v>
      </c>
      <c r="B115" s="34" t="s">
        <v>167</v>
      </c>
      <c r="C115" s="34" t="s">
        <v>168</v>
      </c>
      <c r="D115" s="3" t="s">
        <v>1252</v>
      </c>
      <c r="E115" s="19" t="s">
        <v>1180</v>
      </c>
      <c r="F115" s="3">
        <v>2017.02</v>
      </c>
      <c r="G115" s="3">
        <v>53500</v>
      </c>
      <c r="H115" s="3">
        <v>50000</v>
      </c>
      <c r="I115" s="3" t="s">
        <v>56</v>
      </c>
      <c r="J115" s="34" t="s">
        <v>712</v>
      </c>
      <c r="K115" s="75" t="s">
        <v>1356</v>
      </c>
    </row>
    <row r="116" spans="1:11" s="35" customFormat="1" ht="27">
      <c r="A116" s="3">
        <v>95</v>
      </c>
      <c r="B116" s="34" t="s">
        <v>169</v>
      </c>
      <c r="C116" s="34" t="s">
        <v>170</v>
      </c>
      <c r="D116" s="3">
        <v>2017</v>
      </c>
      <c r="E116" s="19" t="s">
        <v>171</v>
      </c>
      <c r="F116" s="3">
        <v>2017.02</v>
      </c>
      <c r="G116" s="3">
        <v>7500</v>
      </c>
      <c r="H116" s="3">
        <v>5000</v>
      </c>
      <c r="I116" s="3" t="s">
        <v>56</v>
      </c>
      <c r="J116" s="34" t="s">
        <v>712</v>
      </c>
      <c r="K116" s="87" t="s">
        <v>360</v>
      </c>
    </row>
    <row r="117" spans="1:11" s="35" customFormat="1" ht="40.5">
      <c r="A117" s="3">
        <v>96</v>
      </c>
      <c r="B117" s="34" t="s">
        <v>172</v>
      </c>
      <c r="C117" s="34" t="s">
        <v>173</v>
      </c>
      <c r="D117" s="3" t="s">
        <v>1472</v>
      </c>
      <c r="E117" s="19" t="s">
        <v>174</v>
      </c>
      <c r="F117" s="3">
        <v>2017.1</v>
      </c>
      <c r="G117" s="3">
        <v>10532</v>
      </c>
      <c r="H117" s="3">
        <v>5855</v>
      </c>
      <c r="I117" s="3" t="s">
        <v>55</v>
      </c>
      <c r="J117" s="34" t="s">
        <v>1040</v>
      </c>
      <c r="K117" s="87" t="s">
        <v>640</v>
      </c>
    </row>
    <row r="118" spans="1:11" s="35" customFormat="1" ht="27">
      <c r="A118" s="3">
        <v>97</v>
      </c>
      <c r="B118" s="34" t="s">
        <v>175</v>
      </c>
      <c r="C118" s="34" t="s">
        <v>176</v>
      </c>
      <c r="D118" s="3" t="s">
        <v>1252</v>
      </c>
      <c r="E118" s="19" t="s">
        <v>677</v>
      </c>
      <c r="F118" s="3">
        <v>2017</v>
      </c>
      <c r="G118" s="3">
        <v>32272</v>
      </c>
      <c r="H118" s="3">
        <v>15000</v>
      </c>
      <c r="I118" s="3" t="s">
        <v>55</v>
      </c>
      <c r="J118" s="34" t="s">
        <v>1040</v>
      </c>
      <c r="K118" s="87" t="s">
        <v>1374</v>
      </c>
    </row>
    <row r="119" spans="1:11" s="35" customFormat="1" ht="40.5">
      <c r="A119" s="3">
        <v>98</v>
      </c>
      <c r="B119" s="34" t="s">
        <v>177</v>
      </c>
      <c r="C119" s="34" t="s">
        <v>178</v>
      </c>
      <c r="D119" s="3">
        <v>2017</v>
      </c>
      <c r="E119" s="19" t="s">
        <v>179</v>
      </c>
      <c r="F119" s="3">
        <v>2017.4</v>
      </c>
      <c r="G119" s="3">
        <v>17200.2</v>
      </c>
      <c r="H119" s="3">
        <v>17200.2</v>
      </c>
      <c r="I119" s="3" t="s">
        <v>55</v>
      </c>
      <c r="J119" s="34" t="s">
        <v>1040</v>
      </c>
      <c r="K119" s="70" t="s">
        <v>592</v>
      </c>
    </row>
    <row r="120" spans="1:11" s="35" customFormat="1" ht="40.5">
      <c r="A120" s="3">
        <v>99</v>
      </c>
      <c r="B120" s="34" t="s">
        <v>180</v>
      </c>
      <c r="C120" s="34" t="s">
        <v>181</v>
      </c>
      <c r="D120" s="3" t="s">
        <v>1252</v>
      </c>
      <c r="E120" s="19" t="s">
        <v>865</v>
      </c>
      <c r="F120" s="3">
        <v>2017.02</v>
      </c>
      <c r="G120" s="3">
        <v>31248</v>
      </c>
      <c r="H120" s="3">
        <v>31248</v>
      </c>
      <c r="I120" s="3" t="s">
        <v>55</v>
      </c>
      <c r="J120" s="34" t="s">
        <v>1040</v>
      </c>
      <c r="K120" s="34" t="s">
        <v>537</v>
      </c>
    </row>
    <row r="121" spans="1:11" s="5" customFormat="1" ht="69" customHeight="1">
      <c r="A121" s="1">
        <v>100</v>
      </c>
      <c r="B121" s="11" t="s">
        <v>182</v>
      </c>
      <c r="C121" s="11" t="s">
        <v>183</v>
      </c>
      <c r="D121" s="1" t="s">
        <v>1472</v>
      </c>
      <c r="E121" s="12" t="s">
        <v>881</v>
      </c>
      <c r="F121" s="13">
        <v>2017.3</v>
      </c>
      <c r="G121" s="1">
        <v>11600</v>
      </c>
      <c r="H121" s="1">
        <v>5000</v>
      </c>
      <c r="I121" s="3" t="s">
        <v>59</v>
      </c>
      <c r="J121" s="67" t="s">
        <v>611</v>
      </c>
      <c r="K121" s="67" t="s">
        <v>612</v>
      </c>
    </row>
  </sheetData>
  <mergeCells count="1">
    <mergeCell ref="A1:K1"/>
  </mergeCells>
  <conditionalFormatting sqref="K10:K11">
    <cfRule type="expression" priority="1" dxfId="0" stopIfTrue="1">
      <formula>_1_</formula>
    </cfRule>
  </conditionalFormatting>
  <conditionalFormatting sqref="K13 K17">
    <cfRule type="expression" priority="2" dxfId="1" stopIfTrue="1">
      <formula>_1_</formula>
    </cfRule>
  </conditionalFormatting>
  <conditionalFormatting sqref="K12">
    <cfRule type="expression" priority="3" dxfId="2" stopIfTrue="1">
      <formula>_1_</formula>
    </cfRule>
  </conditionalFormatting>
  <printOptions horizontalCentered="1"/>
  <pageMargins left="0.15748031496062992" right="0.15748031496062992" top="0.7874015748031497" bottom="0.7874015748031497" header="0.11811023622047245" footer="0.11811023622047245"/>
  <pageSetup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tabColor indexed="42"/>
  </sheetPr>
  <dimension ref="A1:K119"/>
  <sheetViews>
    <sheetView workbookViewId="0" topLeftCell="A116">
      <selection activeCell="A110" sqref="A110"/>
    </sheetView>
  </sheetViews>
  <sheetFormatPr defaultColWidth="9.00390625" defaultRowHeight="14.25"/>
  <cols>
    <col min="1" max="1" width="6.75390625" style="53" customWidth="1"/>
    <col min="2" max="2" width="27.00390625" style="98" customWidth="1"/>
    <col min="3" max="3" width="41.25390625" style="98" customWidth="1"/>
    <col min="4" max="4" width="7.50390625" style="53" customWidth="1"/>
    <col min="5" max="5" width="11.50390625" style="35" customWidth="1"/>
    <col min="6" max="6" width="11.25390625" style="53" customWidth="1"/>
    <col min="7" max="7" width="19.375" style="98" customWidth="1"/>
    <col min="8" max="8" width="9.875" style="53" customWidth="1"/>
    <col min="9" max="9" width="11.25390625" style="98" customWidth="1"/>
    <col min="10" max="10" width="13.125" style="98" customWidth="1"/>
    <col min="11" max="16384" width="9.00390625" style="35" customWidth="1"/>
  </cols>
  <sheetData>
    <row r="1" spans="1:11" ht="30" customHeight="1">
      <c r="A1" s="115" t="s">
        <v>184</v>
      </c>
      <c r="B1" s="115"/>
      <c r="C1" s="115"/>
      <c r="D1" s="115"/>
      <c r="E1" s="115"/>
      <c r="F1" s="115"/>
      <c r="G1" s="115"/>
      <c r="H1" s="115"/>
      <c r="I1" s="115"/>
      <c r="J1" s="115"/>
      <c r="K1" s="97"/>
    </row>
    <row r="2" ht="13.5">
      <c r="J2" s="98" t="s">
        <v>553</v>
      </c>
    </row>
    <row r="3" spans="1:10" s="53" customFormat="1" ht="39.75" customHeight="1">
      <c r="A3" s="3" t="s">
        <v>554</v>
      </c>
      <c r="B3" s="3" t="s">
        <v>555</v>
      </c>
      <c r="C3" s="3" t="s">
        <v>185</v>
      </c>
      <c r="D3" s="3" t="s">
        <v>557</v>
      </c>
      <c r="E3" s="3" t="s">
        <v>558</v>
      </c>
      <c r="F3" s="3" t="s">
        <v>559</v>
      </c>
      <c r="G3" s="3" t="s">
        <v>186</v>
      </c>
      <c r="H3" s="3" t="s">
        <v>561</v>
      </c>
      <c r="I3" s="3" t="s">
        <v>595</v>
      </c>
      <c r="J3" s="3" t="s">
        <v>187</v>
      </c>
    </row>
    <row r="4" spans="1:10" s="41" customFormat="1" ht="22.5" customHeight="1">
      <c r="A4" s="39"/>
      <c r="B4" s="38" t="s">
        <v>563</v>
      </c>
      <c r="C4" s="38"/>
      <c r="D4" s="39"/>
      <c r="E4" s="40"/>
      <c r="F4" s="39">
        <f>SUM(F5,F65,F74,F113)</f>
        <v>20666703.11</v>
      </c>
      <c r="G4" s="38"/>
      <c r="H4" s="39"/>
      <c r="I4" s="38"/>
      <c r="J4" s="38"/>
    </row>
    <row r="5" spans="1:10" s="41" customFormat="1" ht="22.5" customHeight="1">
      <c r="A5" s="39" t="s">
        <v>564</v>
      </c>
      <c r="B5" s="38" t="s">
        <v>1202</v>
      </c>
      <c r="C5" s="38"/>
      <c r="D5" s="39"/>
      <c r="E5" s="40"/>
      <c r="F5" s="39">
        <f>SUM(F6,F24,F29,F45,F61)</f>
        <v>11282442.32</v>
      </c>
      <c r="G5" s="38"/>
      <c r="H5" s="39"/>
      <c r="I5" s="38"/>
      <c r="J5" s="38"/>
    </row>
    <row r="6" spans="1:10" s="41" customFormat="1" ht="22.5" customHeight="1">
      <c r="A6" s="33" t="s">
        <v>566</v>
      </c>
      <c r="B6" s="38" t="s">
        <v>188</v>
      </c>
      <c r="C6" s="38"/>
      <c r="D6" s="39"/>
      <c r="E6" s="40"/>
      <c r="F6" s="39">
        <f>SUM(F7:F23)</f>
        <v>6424654</v>
      </c>
      <c r="G6" s="38"/>
      <c r="H6" s="39"/>
      <c r="I6" s="38"/>
      <c r="J6" s="38"/>
    </row>
    <row r="7" spans="1:10" ht="36.75" customHeight="1">
      <c r="A7" s="3">
        <v>1</v>
      </c>
      <c r="B7" s="34" t="s">
        <v>189</v>
      </c>
      <c r="C7" s="34" t="s">
        <v>190</v>
      </c>
      <c r="D7" s="3" t="s">
        <v>1411</v>
      </c>
      <c r="E7" s="19" t="s">
        <v>571</v>
      </c>
      <c r="F7" s="3">
        <v>247500</v>
      </c>
      <c r="G7" s="34" t="s">
        <v>191</v>
      </c>
      <c r="H7" s="3" t="s">
        <v>9</v>
      </c>
      <c r="I7" s="34" t="s">
        <v>10</v>
      </c>
      <c r="J7" s="34" t="s">
        <v>826</v>
      </c>
    </row>
    <row r="8" spans="1:10" ht="46.5" customHeight="1">
      <c r="A8" s="3">
        <v>2</v>
      </c>
      <c r="B8" s="34" t="s">
        <v>192</v>
      </c>
      <c r="C8" s="34" t="s">
        <v>193</v>
      </c>
      <c r="D8" s="3" t="s">
        <v>1411</v>
      </c>
      <c r="E8" s="19" t="s">
        <v>194</v>
      </c>
      <c r="F8" s="3">
        <v>68000</v>
      </c>
      <c r="G8" s="34" t="s">
        <v>195</v>
      </c>
      <c r="H8" s="3" t="s">
        <v>9</v>
      </c>
      <c r="I8" s="34" t="s">
        <v>10</v>
      </c>
      <c r="J8" s="34" t="s">
        <v>196</v>
      </c>
    </row>
    <row r="9" spans="1:10" ht="48" customHeight="1">
      <c r="A9" s="3">
        <v>3</v>
      </c>
      <c r="B9" s="34" t="s">
        <v>827</v>
      </c>
      <c r="C9" s="34" t="s">
        <v>197</v>
      </c>
      <c r="D9" s="3" t="s">
        <v>1411</v>
      </c>
      <c r="E9" s="19" t="s">
        <v>828</v>
      </c>
      <c r="F9" s="3">
        <v>102000</v>
      </c>
      <c r="G9" s="34" t="s">
        <v>195</v>
      </c>
      <c r="H9" s="3" t="s">
        <v>9</v>
      </c>
      <c r="I9" s="34" t="s">
        <v>10</v>
      </c>
      <c r="J9" s="34" t="s">
        <v>196</v>
      </c>
    </row>
    <row r="10" spans="1:10" ht="46.5" customHeight="1">
      <c r="A10" s="3">
        <v>4</v>
      </c>
      <c r="B10" s="34" t="s">
        <v>198</v>
      </c>
      <c r="C10" s="34" t="s">
        <v>199</v>
      </c>
      <c r="D10" s="3" t="s">
        <v>200</v>
      </c>
      <c r="E10" s="19" t="s">
        <v>201</v>
      </c>
      <c r="F10" s="3">
        <v>48000</v>
      </c>
      <c r="G10" s="34" t="s">
        <v>202</v>
      </c>
      <c r="H10" s="3" t="s">
        <v>9</v>
      </c>
      <c r="I10" s="34" t="s">
        <v>10</v>
      </c>
      <c r="J10" s="34" t="s">
        <v>196</v>
      </c>
    </row>
    <row r="11" spans="1:10" ht="36.75" customHeight="1">
      <c r="A11" s="3">
        <v>5</v>
      </c>
      <c r="B11" s="34" t="s">
        <v>203</v>
      </c>
      <c r="C11" s="34" t="s">
        <v>204</v>
      </c>
      <c r="D11" s="3" t="s">
        <v>1391</v>
      </c>
      <c r="E11" s="19" t="s">
        <v>205</v>
      </c>
      <c r="F11" s="3">
        <v>53920</v>
      </c>
      <c r="G11" s="34" t="s">
        <v>206</v>
      </c>
      <c r="H11" s="3" t="s">
        <v>9</v>
      </c>
      <c r="I11" s="34" t="s">
        <v>10</v>
      </c>
      <c r="J11" s="34" t="s">
        <v>829</v>
      </c>
    </row>
    <row r="12" spans="1:10" ht="40.5">
      <c r="A12" s="3">
        <v>6</v>
      </c>
      <c r="B12" s="34" t="s">
        <v>207</v>
      </c>
      <c r="C12" s="34" t="s">
        <v>208</v>
      </c>
      <c r="D12" s="3" t="s">
        <v>209</v>
      </c>
      <c r="E12" s="19" t="s">
        <v>865</v>
      </c>
      <c r="F12" s="3">
        <v>1836180</v>
      </c>
      <c r="G12" s="34" t="s">
        <v>210</v>
      </c>
      <c r="H12" s="3" t="s">
        <v>9</v>
      </c>
      <c r="I12" s="34" t="s">
        <v>10</v>
      </c>
      <c r="J12" s="34" t="s">
        <v>830</v>
      </c>
    </row>
    <row r="13" spans="1:10" ht="47.25" customHeight="1">
      <c r="A13" s="3">
        <v>7</v>
      </c>
      <c r="B13" s="34" t="s">
        <v>212</v>
      </c>
      <c r="C13" s="34" t="s">
        <v>213</v>
      </c>
      <c r="D13" s="3" t="s">
        <v>1411</v>
      </c>
      <c r="E13" s="19" t="s">
        <v>865</v>
      </c>
      <c r="F13" s="3">
        <v>59261</v>
      </c>
      <c r="G13" s="34" t="s">
        <v>210</v>
      </c>
      <c r="H13" s="3" t="s">
        <v>9</v>
      </c>
      <c r="I13" s="34" t="s">
        <v>10</v>
      </c>
      <c r="J13" s="34" t="s">
        <v>830</v>
      </c>
    </row>
    <row r="14" spans="1:10" ht="43.5" customHeight="1">
      <c r="A14" s="3">
        <v>8</v>
      </c>
      <c r="B14" s="34" t="s">
        <v>214</v>
      </c>
      <c r="C14" s="34" t="s">
        <v>215</v>
      </c>
      <c r="D14" s="3" t="s">
        <v>209</v>
      </c>
      <c r="E14" s="19" t="s">
        <v>736</v>
      </c>
      <c r="F14" s="3">
        <v>185000</v>
      </c>
      <c r="G14" s="34" t="s">
        <v>210</v>
      </c>
      <c r="H14" s="3" t="s">
        <v>9</v>
      </c>
      <c r="I14" s="34" t="s">
        <v>10</v>
      </c>
      <c r="J14" s="34" t="s">
        <v>830</v>
      </c>
    </row>
    <row r="15" spans="1:10" ht="39" customHeight="1">
      <c r="A15" s="3">
        <v>9</v>
      </c>
      <c r="B15" s="34" t="s">
        <v>216</v>
      </c>
      <c r="C15" s="34" t="s">
        <v>217</v>
      </c>
      <c r="D15" s="3" t="s">
        <v>1411</v>
      </c>
      <c r="E15" s="19" t="s">
        <v>218</v>
      </c>
      <c r="F15" s="3">
        <v>1203500</v>
      </c>
      <c r="G15" s="34" t="s">
        <v>219</v>
      </c>
      <c r="H15" s="3" t="s">
        <v>9</v>
      </c>
      <c r="I15" s="34" t="s">
        <v>10</v>
      </c>
      <c r="J15" s="34" t="s">
        <v>1388</v>
      </c>
    </row>
    <row r="16" spans="1:10" ht="44.25" customHeight="1">
      <c r="A16" s="3">
        <v>10</v>
      </c>
      <c r="B16" s="34" t="s">
        <v>220</v>
      </c>
      <c r="C16" s="34" t="s">
        <v>221</v>
      </c>
      <c r="D16" s="3" t="s">
        <v>1411</v>
      </c>
      <c r="E16" s="19" t="s">
        <v>222</v>
      </c>
      <c r="F16" s="3">
        <v>41343</v>
      </c>
      <c r="G16" s="34" t="s">
        <v>223</v>
      </c>
      <c r="H16" s="3" t="s">
        <v>9</v>
      </c>
      <c r="I16" s="34" t="s">
        <v>10</v>
      </c>
      <c r="J16" s="34" t="s">
        <v>1388</v>
      </c>
    </row>
    <row r="17" spans="1:10" ht="45.75" customHeight="1">
      <c r="A17" s="3">
        <v>11</v>
      </c>
      <c r="B17" s="34" t="s">
        <v>224</v>
      </c>
      <c r="C17" s="34" t="s">
        <v>225</v>
      </c>
      <c r="D17" s="3" t="s">
        <v>1411</v>
      </c>
      <c r="E17" s="19" t="s">
        <v>226</v>
      </c>
      <c r="F17" s="3">
        <v>1680000</v>
      </c>
      <c r="G17" s="34" t="s">
        <v>227</v>
      </c>
      <c r="H17" s="3" t="s">
        <v>9</v>
      </c>
      <c r="I17" s="34" t="s">
        <v>10</v>
      </c>
      <c r="J17" s="34" t="s">
        <v>228</v>
      </c>
    </row>
    <row r="18" spans="1:10" ht="44.25" customHeight="1">
      <c r="A18" s="3">
        <v>12</v>
      </c>
      <c r="B18" s="34" t="s">
        <v>229</v>
      </c>
      <c r="C18" s="34" t="s">
        <v>230</v>
      </c>
      <c r="D18" s="3" t="s">
        <v>1411</v>
      </c>
      <c r="E18" s="19" t="s">
        <v>226</v>
      </c>
      <c r="F18" s="3">
        <v>97000</v>
      </c>
      <c r="G18" s="34" t="s">
        <v>231</v>
      </c>
      <c r="H18" s="3" t="s">
        <v>9</v>
      </c>
      <c r="I18" s="34" t="s">
        <v>10</v>
      </c>
      <c r="J18" s="34" t="s">
        <v>228</v>
      </c>
    </row>
    <row r="19" spans="1:10" ht="35.25" customHeight="1">
      <c r="A19" s="3">
        <v>13</v>
      </c>
      <c r="B19" s="34" t="s">
        <v>232</v>
      </c>
      <c r="C19" s="34" t="s">
        <v>233</v>
      </c>
      <c r="D19" s="3" t="s">
        <v>1280</v>
      </c>
      <c r="E19" s="19" t="s">
        <v>696</v>
      </c>
      <c r="F19" s="3">
        <v>320000</v>
      </c>
      <c r="G19" s="34" t="s">
        <v>234</v>
      </c>
      <c r="H19" s="3" t="s">
        <v>9</v>
      </c>
      <c r="I19" s="34" t="s">
        <v>10</v>
      </c>
      <c r="J19" s="34" t="s">
        <v>235</v>
      </c>
    </row>
    <row r="20" spans="1:10" ht="46.5" customHeight="1">
      <c r="A20" s="3">
        <v>14</v>
      </c>
      <c r="B20" s="34" t="s">
        <v>236</v>
      </c>
      <c r="C20" s="34" t="s">
        <v>831</v>
      </c>
      <c r="D20" s="3" t="s">
        <v>132</v>
      </c>
      <c r="E20" s="19" t="s">
        <v>237</v>
      </c>
      <c r="F20" s="3">
        <v>61250</v>
      </c>
      <c r="G20" s="34" t="s">
        <v>238</v>
      </c>
      <c r="H20" s="3" t="s">
        <v>9</v>
      </c>
      <c r="I20" s="34" t="s">
        <v>10</v>
      </c>
      <c r="J20" s="34" t="s">
        <v>239</v>
      </c>
    </row>
    <row r="21" spans="1:10" ht="72.75" customHeight="1">
      <c r="A21" s="3">
        <v>15</v>
      </c>
      <c r="B21" s="34" t="s">
        <v>240</v>
      </c>
      <c r="C21" s="34" t="s">
        <v>241</v>
      </c>
      <c r="D21" s="3" t="s">
        <v>1391</v>
      </c>
      <c r="E21" s="19" t="s">
        <v>242</v>
      </c>
      <c r="F21" s="3">
        <v>111700</v>
      </c>
      <c r="G21" s="34" t="s">
        <v>243</v>
      </c>
      <c r="H21" s="3" t="s">
        <v>9</v>
      </c>
      <c r="I21" s="34" t="s">
        <v>10</v>
      </c>
      <c r="J21" s="34" t="s">
        <v>832</v>
      </c>
    </row>
    <row r="22" spans="1:10" ht="51.75" customHeight="1">
      <c r="A22" s="3">
        <v>16</v>
      </c>
      <c r="B22" s="34" t="s">
        <v>245</v>
      </c>
      <c r="C22" s="34" t="s">
        <v>246</v>
      </c>
      <c r="D22" s="3" t="s">
        <v>200</v>
      </c>
      <c r="E22" s="19" t="s">
        <v>717</v>
      </c>
      <c r="F22" s="3">
        <v>50000</v>
      </c>
      <c r="G22" s="34" t="s">
        <v>247</v>
      </c>
      <c r="H22" s="3" t="s">
        <v>9</v>
      </c>
      <c r="I22" s="34" t="s">
        <v>10</v>
      </c>
      <c r="J22" s="34" t="s">
        <v>248</v>
      </c>
    </row>
    <row r="23" spans="1:10" ht="109.5" customHeight="1">
      <c r="A23" s="3">
        <v>17</v>
      </c>
      <c r="B23" s="34" t="s">
        <v>249</v>
      </c>
      <c r="C23" s="34" t="s">
        <v>250</v>
      </c>
      <c r="D23" s="3" t="s">
        <v>200</v>
      </c>
      <c r="E23" s="19" t="s">
        <v>1327</v>
      </c>
      <c r="F23" s="3">
        <v>260000</v>
      </c>
      <c r="G23" s="34" t="s">
        <v>251</v>
      </c>
      <c r="H23" s="3" t="s">
        <v>9</v>
      </c>
      <c r="I23" s="34" t="s">
        <v>10</v>
      </c>
      <c r="J23" s="34" t="s">
        <v>252</v>
      </c>
    </row>
    <row r="24" spans="1:10" s="41" customFormat="1" ht="20.25" customHeight="1">
      <c r="A24" s="33" t="s">
        <v>678</v>
      </c>
      <c r="B24" s="38" t="s">
        <v>253</v>
      </c>
      <c r="C24" s="38"/>
      <c r="D24" s="39"/>
      <c r="E24" s="40"/>
      <c r="F24" s="39">
        <f>SUM(F25:F28)</f>
        <v>190000</v>
      </c>
      <c r="G24" s="38"/>
      <c r="H24" s="39"/>
      <c r="I24" s="38"/>
      <c r="J24" s="38"/>
    </row>
    <row r="25" spans="1:10" ht="87" customHeight="1">
      <c r="A25" s="3">
        <v>18</v>
      </c>
      <c r="B25" s="34" t="s">
        <v>254</v>
      </c>
      <c r="C25" s="34" t="s">
        <v>255</v>
      </c>
      <c r="D25" s="3" t="s">
        <v>1391</v>
      </c>
      <c r="E25" s="19" t="s">
        <v>733</v>
      </c>
      <c r="F25" s="3">
        <v>50000</v>
      </c>
      <c r="G25" s="34" t="s">
        <v>256</v>
      </c>
      <c r="H25" s="3" t="s">
        <v>9</v>
      </c>
      <c r="I25" s="34" t="s">
        <v>11</v>
      </c>
      <c r="J25" s="34" t="s">
        <v>257</v>
      </c>
    </row>
    <row r="26" spans="1:10" ht="31.5" customHeight="1">
      <c r="A26" s="3">
        <v>19</v>
      </c>
      <c r="B26" s="34" t="s">
        <v>258</v>
      </c>
      <c r="C26" s="34" t="s">
        <v>259</v>
      </c>
      <c r="D26" s="3" t="s">
        <v>1411</v>
      </c>
      <c r="E26" s="19" t="s">
        <v>218</v>
      </c>
      <c r="F26" s="3">
        <v>50000</v>
      </c>
      <c r="G26" s="34" t="s">
        <v>260</v>
      </c>
      <c r="H26" s="3" t="s">
        <v>9</v>
      </c>
      <c r="I26" s="34" t="s">
        <v>11</v>
      </c>
      <c r="J26" s="34" t="s">
        <v>12</v>
      </c>
    </row>
    <row r="27" spans="1:10" ht="31.5" customHeight="1">
      <c r="A27" s="3">
        <v>20</v>
      </c>
      <c r="B27" s="34" t="s">
        <v>261</v>
      </c>
      <c r="C27" s="34" t="s">
        <v>262</v>
      </c>
      <c r="D27" s="3">
        <v>2017.06</v>
      </c>
      <c r="E27" s="19" t="s">
        <v>1395</v>
      </c>
      <c r="F27" s="3">
        <v>60000</v>
      </c>
      <c r="G27" s="34" t="s">
        <v>13</v>
      </c>
      <c r="H27" s="3" t="s">
        <v>9</v>
      </c>
      <c r="I27" s="34" t="s">
        <v>11</v>
      </c>
      <c r="J27" s="34" t="s">
        <v>14</v>
      </c>
    </row>
    <row r="28" spans="1:10" ht="34.5" customHeight="1">
      <c r="A28" s="3">
        <v>21</v>
      </c>
      <c r="B28" s="34" t="s">
        <v>263</v>
      </c>
      <c r="C28" s="34" t="s">
        <v>264</v>
      </c>
      <c r="D28" s="3">
        <v>2017</v>
      </c>
      <c r="E28" s="19" t="s">
        <v>696</v>
      </c>
      <c r="F28" s="3">
        <v>30000</v>
      </c>
      <c r="G28" s="34" t="s">
        <v>13</v>
      </c>
      <c r="H28" s="3" t="s">
        <v>9</v>
      </c>
      <c r="I28" s="34" t="s">
        <v>11</v>
      </c>
      <c r="J28" s="34" t="s">
        <v>15</v>
      </c>
    </row>
    <row r="29" spans="1:10" s="41" customFormat="1" ht="18" customHeight="1">
      <c r="A29" s="37" t="s">
        <v>708</v>
      </c>
      <c r="B29" s="38" t="s">
        <v>265</v>
      </c>
      <c r="C29" s="38"/>
      <c r="D29" s="39"/>
      <c r="E29" s="40"/>
      <c r="F29" s="39">
        <f>SUM(F30:F44)</f>
        <v>622763.3200000001</v>
      </c>
      <c r="G29" s="38"/>
      <c r="H29" s="39"/>
      <c r="I29" s="38"/>
      <c r="J29" s="38"/>
    </row>
    <row r="30" spans="1:10" ht="40.5">
      <c r="A30" s="3">
        <v>22</v>
      </c>
      <c r="B30" s="34" t="s">
        <v>266</v>
      </c>
      <c r="C30" s="34" t="s">
        <v>267</v>
      </c>
      <c r="D30" s="3" t="s">
        <v>268</v>
      </c>
      <c r="E30" s="19" t="s">
        <v>269</v>
      </c>
      <c r="F30" s="3">
        <v>210800</v>
      </c>
      <c r="G30" s="34" t="s">
        <v>270</v>
      </c>
      <c r="H30" s="1" t="s">
        <v>16</v>
      </c>
      <c r="I30" s="34" t="s">
        <v>17</v>
      </c>
      <c r="J30" s="34" t="s">
        <v>271</v>
      </c>
    </row>
    <row r="31" spans="1:10" ht="40.5">
      <c r="A31" s="3">
        <v>23</v>
      </c>
      <c r="B31" s="34" t="s">
        <v>272</v>
      </c>
      <c r="C31" s="34" t="s">
        <v>273</v>
      </c>
      <c r="D31" s="3" t="s">
        <v>274</v>
      </c>
      <c r="E31" s="19" t="s">
        <v>1426</v>
      </c>
      <c r="F31" s="3">
        <v>23477.11</v>
      </c>
      <c r="G31" s="34" t="s">
        <v>275</v>
      </c>
      <c r="H31" s="1" t="s">
        <v>16</v>
      </c>
      <c r="I31" s="34" t="s">
        <v>17</v>
      </c>
      <c r="J31" s="34" t="s">
        <v>18</v>
      </c>
    </row>
    <row r="32" spans="1:10" ht="40.5">
      <c r="A32" s="3">
        <v>24</v>
      </c>
      <c r="B32" s="34" t="s">
        <v>276</v>
      </c>
      <c r="C32" s="34" t="s">
        <v>277</v>
      </c>
      <c r="D32" s="3" t="s">
        <v>274</v>
      </c>
      <c r="E32" s="19" t="s">
        <v>1128</v>
      </c>
      <c r="F32" s="3">
        <v>38621.2</v>
      </c>
      <c r="G32" s="34" t="s">
        <v>275</v>
      </c>
      <c r="H32" s="1" t="s">
        <v>16</v>
      </c>
      <c r="I32" s="34" t="s">
        <v>17</v>
      </c>
      <c r="J32" s="34" t="s">
        <v>19</v>
      </c>
    </row>
    <row r="33" spans="1:10" ht="30.75" customHeight="1">
      <c r="A33" s="3">
        <v>25</v>
      </c>
      <c r="B33" s="34" t="s">
        <v>278</v>
      </c>
      <c r="C33" s="34" t="s">
        <v>279</v>
      </c>
      <c r="D33" s="3" t="s">
        <v>274</v>
      </c>
      <c r="E33" s="19" t="s">
        <v>280</v>
      </c>
      <c r="F33" s="3">
        <v>39484.87</v>
      </c>
      <c r="G33" s="34" t="s">
        <v>281</v>
      </c>
      <c r="H33" s="1" t="s">
        <v>16</v>
      </c>
      <c r="I33" s="34" t="s">
        <v>17</v>
      </c>
      <c r="J33" s="34" t="s">
        <v>20</v>
      </c>
    </row>
    <row r="34" spans="1:10" ht="31.5" customHeight="1">
      <c r="A34" s="3">
        <v>26</v>
      </c>
      <c r="B34" s="34" t="s">
        <v>282</v>
      </c>
      <c r="C34" s="34" t="s">
        <v>833</v>
      </c>
      <c r="D34" s="3" t="s">
        <v>283</v>
      </c>
      <c r="E34" s="19" t="s">
        <v>571</v>
      </c>
      <c r="F34" s="3">
        <f>31064</f>
        <v>31064</v>
      </c>
      <c r="G34" s="34" t="s">
        <v>281</v>
      </c>
      <c r="H34" s="1" t="s">
        <v>16</v>
      </c>
      <c r="I34" s="34" t="s">
        <v>17</v>
      </c>
      <c r="J34" s="34" t="s">
        <v>21</v>
      </c>
    </row>
    <row r="35" spans="1:10" ht="40.5">
      <c r="A35" s="3">
        <v>27</v>
      </c>
      <c r="B35" s="34" t="s">
        <v>284</v>
      </c>
      <c r="C35" s="34" t="s">
        <v>285</v>
      </c>
      <c r="D35" s="3" t="s">
        <v>286</v>
      </c>
      <c r="E35" s="19" t="s">
        <v>287</v>
      </c>
      <c r="F35" s="3">
        <v>136000</v>
      </c>
      <c r="G35" s="34" t="s">
        <v>270</v>
      </c>
      <c r="H35" s="1" t="s">
        <v>16</v>
      </c>
      <c r="I35" s="34" t="s">
        <v>17</v>
      </c>
      <c r="J35" s="34" t="s">
        <v>22</v>
      </c>
    </row>
    <row r="36" spans="1:10" ht="27">
      <c r="A36" s="3">
        <v>28</v>
      </c>
      <c r="B36" s="34" t="s">
        <v>288</v>
      </c>
      <c r="C36" s="34" t="s">
        <v>834</v>
      </c>
      <c r="D36" s="3" t="s">
        <v>274</v>
      </c>
      <c r="E36" s="19" t="s">
        <v>1128</v>
      </c>
      <c r="F36" s="3">
        <v>16201</v>
      </c>
      <c r="G36" s="34" t="s">
        <v>289</v>
      </c>
      <c r="H36" s="1" t="s">
        <v>16</v>
      </c>
      <c r="I36" s="34" t="s">
        <v>17</v>
      </c>
      <c r="J36" s="34" t="s">
        <v>19</v>
      </c>
    </row>
    <row r="37" spans="1:10" ht="32.25" customHeight="1">
      <c r="A37" s="3">
        <v>29</v>
      </c>
      <c r="B37" s="34" t="s">
        <v>290</v>
      </c>
      <c r="C37" s="34" t="s">
        <v>835</v>
      </c>
      <c r="D37" s="3" t="s">
        <v>274</v>
      </c>
      <c r="E37" s="19" t="s">
        <v>291</v>
      </c>
      <c r="F37" s="3">
        <v>5677.56</v>
      </c>
      <c r="G37" s="34" t="s">
        <v>289</v>
      </c>
      <c r="H37" s="1" t="s">
        <v>16</v>
      </c>
      <c r="I37" s="34" t="s">
        <v>17</v>
      </c>
      <c r="J37" s="34" t="s">
        <v>23</v>
      </c>
    </row>
    <row r="38" spans="1:10" ht="30" customHeight="1">
      <c r="A38" s="3">
        <v>30</v>
      </c>
      <c r="B38" s="34" t="s">
        <v>292</v>
      </c>
      <c r="C38" s="34" t="s">
        <v>293</v>
      </c>
      <c r="D38" s="3" t="s">
        <v>274</v>
      </c>
      <c r="E38" s="19" t="s">
        <v>294</v>
      </c>
      <c r="F38" s="3">
        <v>29015.26</v>
      </c>
      <c r="G38" s="34" t="s">
        <v>289</v>
      </c>
      <c r="H38" s="1" t="s">
        <v>16</v>
      </c>
      <c r="I38" s="34" t="s">
        <v>17</v>
      </c>
      <c r="J38" s="34" t="s">
        <v>18</v>
      </c>
    </row>
    <row r="39" spans="1:10" ht="34.5" customHeight="1">
      <c r="A39" s="3">
        <v>31</v>
      </c>
      <c r="B39" s="34" t="s">
        <v>295</v>
      </c>
      <c r="C39" s="34" t="s">
        <v>836</v>
      </c>
      <c r="D39" s="3" t="s">
        <v>274</v>
      </c>
      <c r="E39" s="19" t="s">
        <v>296</v>
      </c>
      <c r="F39" s="3">
        <v>10357.05</v>
      </c>
      <c r="G39" s="34" t="s">
        <v>297</v>
      </c>
      <c r="H39" s="1" t="s">
        <v>16</v>
      </c>
      <c r="I39" s="34" t="s">
        <v>17</v>
      </c>
      <c r="J39" s="34" t="s">
        <v>21</v>
      </c>
    </row>
    <row r="40" spans="1:10" ht="27">
      <c r="A40" s="3">
        <v>32</v>
      </c>
      <c r="B40" s="34" t="s">
        <v>298</v>
      </c>
      <c r="C40" s="34" t="s">
        <v>837</v>
      </c>
      <c r="D40" s="3" t="s">
        <v>274</v>
      </c>
      <c r="E40" s="19" t="s">
        <v>1128</v>
      </c>
      <c r="F40" s="3">
        <v>16201</v>
      </c>
      <c r="G40" s="34" t="s">
        <v>297</v>
      </c>
      <c r="H40" s="1" t="s">
        <v>16</v>
      </c>
      <c r="I40" s="34" t="s">
        <v>17</v>
      </c>
      <c r="J40" s="34" t="s">
        <v>19</v>
      </c>
    </row>
    <row r="41" spans="1:10" ht="48.75" customHeight="1">
      <c r="A41" s="3">
        <v>33</v>
      </c>
      <c r="B41" s="34" t="s">
        <v>299</v>
      </c>
      <c r="C41" s="34" t="s">
        <v>300</v>
      </c>
      <c r="D41" s="3" t="s">
        <v>274</v>
      </c>
      <c r="E41" s="19" t="s">
        <v>1050</v>
      </c>
      <c r="F41" s="3">
        <v>28838.39</v>
      </c>
      <c r="G41" s="34" t="s">
        <v>297</v>
      </c>
      <c r="H41" s="1" t="s">
        <v>16</v>
      </c>
      <c r="I41" s="34" t="s">
        <v>17</v>
      </c>
      <c r="J41" s="34" t="s">
        <v>23</v>
      </c>
    </row>
    <row r="42" spans="1:10" ht="33.75" customHeight="1">
      <c r="A42" s="3">
        <v>34</v>
      </c>
      <c r="B42" s="34" t="s">
        <v>301</v>
      </c>
      <c r="C42" s="34" t="s">
        <v>302</v>
      </c>
      <c r="D42" s="3" t="s">
        <v>274</v>
      </c>
      <c r="E42" s="19" t="s">
        <v>303</v>
      </c>
      <c r="F42" s="3">
        <v>22996</v>
      </c>
      <c r="G42" s="34" t="s">
        <v>304</v>
      </c>
      <c r="H42" s="1" t="s">
        <v>16</v>
      </c>
      <c r="I42" s="34" t="s">
        <v>17</v>
      </c>
      <c r="J42" s="34" t="s">
        <v>20</v>
      </c>
    </row>
    <row r="43" spans="1:10" ht="35.25" customHeight="1">
      <c r="A43" s="3">
        <v>35</v>
      </c>
      <c r="B43" s="34" t="s">
        <v>305</v>
      </c>
      <c r="C43" s="34" t="s">
        <v>306</v>
      </c>
      <c r="D43" s="3" t="s">
        <v>286</v>
      </c>
      <c r="E43" s="19" t="s">
        <v>689</v>
      </c>
      <c r="F43" s="3">
        <v>8500</v>
      </c>
      <c r="G43" s="34" t="s">
        <v>307</v>
      </c>
      <c r="H43" s="1" t="s">
        <v>16</v>
      </c>
      <c r="I43" s="34" t="s">
        <v>17</v>
      </c>
      <c r="J43" s="34" t="s">
        <v>23</v>
      </c>
    </row>
    <row r="44" spans="1:10" ht="48.75" customHeight="1">
      <c r="A44" s="3">
        <v>36</v>
      </c>
      <c r="B44" s="34" t="s">
        <v>308</v>
      </c>
      <c r="C44" s="34" t="s">
        <v>309</v>
      </c>
      <c r="D44" s="3" t="s">
        <v>274</v>
      </c>
      <c r="E44" s="19" t="s">
        <v>310</v>
      </c>
      <c r="F44" s="3">
        <v>5529.88</v>
      </c>
      <c r="G44" s="34" t="s">
        <v>311</v>
      </c>
      <c r="H44" s="1" t="s">
        <v>16</v>
      </c>
      <c r="I44" s="34" t="s">
        <v>17</v>
      </c>
      <c r="J44" s="34" t="s">
        <v>22</v>
      </c>
    </row>
    <row r="45" spans="1:10" s="41" customFormat="1" ht="31.5" customHeight="1">
      <c r="A45" s="37" t="s">
        <v>721</v>
      </c>
      <c r="B45" s="38" t="s">
        <v>1201</v>
      </c>
      <c r="C45" s="38"/>
      <c r="D45" s="39"/>
      <c r="E45" s="40"/>
      <c r="F45" s="39">
        <f>SUM(F46:F60)</f>
        <v>3864050</v>
      </c>
      <c r="G45" s="38"/>
      <c r="H45" s="39"/>
      <c r="I45" s="38"/>
      <c r="J45" s="38"/>
    </row>
    <row r="46" spans="1:10" ht="27">
      <c r="A46" s="3">
        <v>37</v>
      </c>
      <c r="B46" s="34" t="s">
        <v>312</v>
      </c>
      <c r="C46" s="34" t="s">
        <v>313</v>
      </c>
      <c r="D46" s="3" t="s">
        <v>1411</v>
      </c>
      <c r="E46" s="19" t="s">
        <v>1327</v>
      </c>
      <c r="F46" s="3">
        <v>30000</v>
      </c>
      <c r="G46" s="34" t="s">
        <v>247</v>
      </c>
      <c r="H46" s="3" t="s">
        <v>24</v>
      </c>
      <c r="I46" s="34" t="s">
        <v>25</v>
      </c>
      <c r="J46" s="34" t="s">
        <v>838</v>
      </c>
    </row>
    <row r="47" spans="1:10" ht="35.25" customHeight="1">
      <c r="A47" s="3">
        <v>38</v>
      </c>
      <c r="B47" s="34" t="s">
        <v>314</v>
      </c>
      <c r="C47" s="34" t="s">
        <v>315</v>
      </c>
      <c r="D47" s="3" t="s">
        <v>1411</v>
      </c>
      <c r="E47" s="19" t="s">
        <v>571</v>
      </c>
      <c r="F47" s="3">
        <v>1500000</v>
      </c>
      <c r="G47" s="34" t="s">
        <v>316</v>
      </c>
      <c r="H47" s="3" t="s">
        <v>24</v>
      </c>
      <c r="I47" s="34" t="s">
        <v>25</v>
      </c>
      <c r="J47" s="34" t="s">
        <v>839</v>
      </c>
    </row>
    <row r="48" spans="1:10" ht="72" customHeight="1">
      <c r="A48" s="3">
        <v>39</v>
      </c>
      <c r="B48" s="34" t="s">
        <v>317</v>
      </c>
      <c r="C48" s="34" t="s">
        <v>318</v>
      </c>
      <c r="D48" s="3" t="s">
        <v>1411</v>
      </c>
      <c r="E48" s="19" t="s">
        <v>717</v>
      </c>
      <c r="F48" s="3">
        <v>155000</v>
      </c>
      <c r="G48" s="34" t="s">
        <v>319</v>
      </c>
      <c r="H48" s="3" t="s">
        <v>24</v>
      </c>
      <c r="I48" s="34" t="s">
        <v>25</v>
      </c>
      <c r="J48" s="34" t="s">
        <v>248</v>
      </c>
    </row>
    <row r="49" spans="1:10" ht="62.25" customHeight="1">
      <c r="A49" s="3">
        <v>40</v>
      </c>
      <c r="B49" s="34" t="s">
        <v>320</v>
      </c>
      <c r="C49" s="34" t="s">
        <v>321</v>
      </c>
      <c r="D49" s="3" t="s">
        <v>1391</v>
      </c>
      <c r="E49" s="19" t="s">
        <v>322</v>
      </c>
      <c r="F49" s="3">
        <v>50000</v>
      </c>
      <c r="G49" s="34" t="s">
        <v>323</v>
      </c>
      <c r="H49" s="3" t="s">
        <v>24</v>
      </c>
      <c r="I49" s="34" t="s">
        <v>25</v>
      </c>
      <c r="J49" s="34" t="s">
        <v>1004</v>
      </c>
    </row>
    <row r="50" spans="1:10" ht="33.75" customHeight="1">
      <c r="A50" s="3">
        <v>41</v>
      </c>
      <c r="B50" s="34" t="s">
        <v>324</v>
      </c>
      <c r="C50" s="34" t="s">
        <v>325</v>
      </c>
      <c r="D50" s="3" t="s">
        <v>1391</v>
      </c>
      <c r="E50" s="19" t="s">
        <v>851</v>
      </c>
      <c r="F50" s="3">
        <v>23000</v>
      </c>
      <c r="G50" s="34" t="s">
        <v>326</v>
      </c>
      <c r="H50" s="3" t="s">
        <v>24</v>
      </c>
      <c r="I50" s="34" t="s">
        <v>25</v>
      </c>
      <c r="J50" s="34" t="s">
        <v>327</v>
      </c>
    </row>
    <row r="51" spans="1:10" ht="46.5" customHeight="1">
      <c r="A51" s="3">
        <v>42</v>
      </c>
      <c r="B51" s="34" t="s">
        <v>328</v>
      </c>
      <c r="C51" s="34" t="s">
        <v>329</v>
      </c>
      <c r="D51" s="3" t="s">
        <v>1280</v>
      </c>
      <c r="E51" s="19" t="s">
        <v>870</v>
      </c>
      <c r="F51" s="3">
        <v>477000</v>
      </c>
      <c r="G51" s="34" t="s">
        <v>330</v>
      </c>
      <c r="H51" s="3" t="s">
        <v>24</v>
      </c>
      <c r="I51" s="34" t="s">
        <v>25</v>
      </c>
      <c r="J51" s="34" t="s">
        <v>379</v>
      </c>
    </row>
    <row r="52" spans="1:10" ht="47.25" customHeight="1">
      <c r="A52" s="3">
        <v>43</v>
      </c>
      <c r="B52" s="34" t="s">
        <v>331</v>
      </c>
      <c r="C52" s="34" t="s">
        <v>332</v>
      </c>
      <c r="D52" s="3" t="s">
        <v>333</v>
      </c>
      <c r="E52" s="19" t="s">
        <v>736</v>
      </c>
      <c r="F52" s="3">
        <v>340300</v>
      </c>
      <c r="G52" s="34" t="s">
        <v>334</v>
      </c>
      <c r="H52" s="3" t="s">
        <v>24</v>
      </c>
      <c r="I52" s="34" t="s">
        <v>25</v>
      </c>
      <c r="J52" s="34" t="s">
        <v>335</v>
      </c>
    </row>
    <row r="53" spans="1:10" ht="54">
      <c r="A53" s="3">
        <v>44</v>
      </c>
      <c r="B53" s="34" t="s">
        <v>336</v>
      </c>
      <c r="C53" s="34" t="s">
        <v>337</v>
      </c>
      <c r="D53" s="3" t="s">
        <v>1391</v>
      </c>
      <c r="E53" s="19" t="s">
        <v>322</v>
      </c>
      <c r="F53" s="3">
        <v>50000</v>
      </c>
      <c r="G53" s="34" t="s">
        <v>338</v>
      </c>
      <c r="H53" s="3" t="s">
        <v>24</v>
      </c>
      <c r="I53" s="34" t="s">
        <v>25</v>
      </c>
      <c r="J53" s="34" t="s">
        <v>1004</v>
      </c>
    </row>
    <row r="54" spans="1:10" ht="94.5">
      <c r="A54" s="3">
        <v>45</v>
      </c>
      <c r="B54" s="34" t="s">
        <v>339</v>
      </c>
      <c r="C54" s="34" t="s">
        <v>340</v>
      </c>
      <c r="D54" s="3" t="s">
        <v>1411</v>
      </c>
      <c r="E54" s="19" t="s">
        <v>851</v>
      </c>
      <c r="F54" s="3">
        <v>350000</v>
      </c>
      <c r="G54" s="34" t="s">
        <v>341</v>
      </c>
      <c r="H54" s="3" t="s">
        <v>24</v>
      </c>
      <c r="I54" s="34" t="s">
        <v>25</v>
      </c>
      <c r="J54" s="34" t="s">
        <v>327</v>
      </c>
    </row>
    <row r="55" spans="1:10" ht="54">
      <c r="A55" s="3">
        <v>46</v>
      </c>
      <c r="B55" s="34" t="s">
        <v>342</v>
      </c>
      <c r="C55" s="34" t="s">
        <v>343</v>
      </c>
      <c r="D55" s="3" t="s">
        <v>1191</v>
      </c>
      <c r="E55" s="19" t="s">
        <v>733</v>
      </c>
      <c r="F55" s="3">
        <v>371545</v>
      </c>
      <c r="G55" s="34" t="s">
        <v>344</v>
      </c>
      <c r="H55" s="3" t="s">
        <v>24</v>
      </c>
      <c r="I55" s="34" t="s">
        <v>25</v>
      </c>
      <c r="J55" s="34" t="s">
        <v>345</v>
      </c>
    </row>
    <row r="56" spans="1:10" ht="67.5">
      <c r="A56" s="3">
        <v>47</v>
      </c>
      <c r="B56" s="34" t="s">
        <v>346</v>
      </c>
      <c r="C56" s="34" t="s">
        <v>347</v>
      </c>
      <c r="D56" s="3" t="s">
        <v>1252</v>
      </c>
      <c r="E56" s="19" t="s">
        <v>736</v>
      </c>
      <c r="F56" s="3">
        <v>57000</v>
      </c>
      <c r="G56" s="34" t="s">
        <v>341</v>
      </c>
      <c r="H56" s="3" t="s">
        <v>24</v>
      </c>
      <c r="I56" s="34" t="s">
        <v>25</v>
      </c>
      <c r="J56" s="34" t="s">
        <v>335</v>
      </c>
    </row>
    <row r="57" spans="1:10" ht="54">
      <c r="A57" s="3">
        <v>48</v>
      </c>
      <c r="B57" s="34" t="s">
        <v>348</v>
      </c>
      <c r="C57" s="34" t="s">
        <v>353</v>
      </c>
      <c r="D57" s="3" t="s">
        <v>1411</v>
      </c>
      <c r="E57" s="19" t="s">
        <v>851</v>
      </c>
      <c r="F57" s="3">
        <v>350000</v>
      </c>
      <c r="G57" s="34" t="s">
        <v>354</v>
      </c>
      <c r="H57" s="3" t="s">
        <v>24</v>
      </c>
      <c r="I57" s="34" t="s">
        <v>25</v>
      </c>
      <c r="J57" s="34" t="s">
        <v>327</v>
      </c>
    </row>
    <row r="58" spans="1:10" ht="54">
      <c r="A58" s="3">
        <v>49</v>
      </c>
      <c r="B58" s="34" t="s">
        <v>1460</v>
      </c>
      <c r="C58" s="34" t="s">
        <v>368</v>
      </c>
      <c r="D58" s="3">
        <v>2017</v>
      </c>
      <c r="E58" s="19" t="s">
        <v>851</v>
      </c>
      <c r="F58" s="3">
        <v>58000</v>
      </c>
      <c r="G58" s="34" t="s">
        <v>369</v>
      </c>
      <c r="H58" s="3" t="s">
        <v>24</v>
      </c>
      <c r="I58" s="34" t="s">
        <v>25</v>
      </c>
      <c r="J58" s="34" t="s">
        <v>327</v>
      </c>
    </row>
    <row r="59" spans="1:10" ht="94.5">
      <c r="A59" s="3">
        <v>50</v>
      </c>
      <c r="B59" s="34" t="s">
        <v>370</v>
      </c>
      <c r="C59" s="34" t="s">
        <v>372</v>
      </c>
      <c r="D59" s="3" t="s">
        <v>1252</v>
      </c>
      <c r="E59" s="19" t="s">
        <v>851</v>
      </c>
      <c r="F59" s="3">
        <v>33400</v>
      </c>
      <c r="G59" s="34" t="s">
        <v>341</v>
      </c>
      <c r="H59" s="3" t="s">
        <v>24</v>
      </c>
      <c r="I59" s="34" t="s">
        <v>25</v>
      </c>
      <c r="J59" s="34" t="s">
        <v>327</v>
      </c>
    </row>
    <row r="60" spans="1:10" ht="27">
      <c r="A60" s="3">
        <v>51</v>
      </c>
      <c r="B60" s="34" t="s">
        <v>1448</v>
      </c>
      <c r="C60" s="34" t="s">
        <v>373</v>
      </c>
      <c r="D60" s="3" t="s">
        <v>1252</v>
      </c>
      <c r="E60" s="19" t="s">
        <v>851</v>
      </c>
      <c r="F60" s="3">
        <v>18805</v>
      </c>
      <c r="G60" s="34" t="s">
        <v>374</v>
      </c>
      <c r="H60" s="3" t="s">
        <v>24</v>
      </c>
      <c r="I60" s="34" t="s">
        <v>25</v>
      </c>
      <c r="J60" s="34" t="s">
        <v>327</v>
      </c>
    </row>
    <row r="61" spans="1:10" s="41" customFormat="1" ht="25.5" customHeight="1">
      <c r="A61" s="37" t="s">
        <v>1474</v>
      </c>
      <c r="B61" s="38" t="s">
        <v>375</v>
      </c>
      <c r="C61" s="38"/>
      <c r="D61" s="39"/>
      <c r="E61" s="40"/>
      <c r="F61" s="39">
        <f>SUM(F62:F64)</f>
        <v>180975</v>
      </c>
      <c r="G61" s="38"/>
      <c r="H61" s="39"/>
      <c r="I61" s="38"/>
      <c r="J61" s="38"/>
    </row>
    <row r="62" spans="1:10" ht="73.5" customHeight="1">
      <c r="A62" s="3">
        <v>52</v>
      </c>
      <c r="B62" s="34" t="s">
        <v>376</v>
      </c>
      <c r="C62" s="34" t="s">
        <v>407</v>
      </c>
      <c r="D62" s="3" t="s">
        <v>1252</v>
      </c>
      <c r="E62" s="19" t="s">
        <v>408</v>
      </c>
      <c r="F62" s="3">
        <v>47500</v>
      </c>
      <c r="G62" s="34" t="s">
        <v>409</v>
      </c>
      <c r="H62" s="3" t="s">
        <v>24</v>
      </c>
      <c r="I62" s="34" t="s">
        <v>25</v>
      </c>
      <c r="J62" s="34" t="s">
        <v>410</v>
      </c>
    </row>
    <row r="63" spans="1:10" ht="41.25" customHeight="1">
      <c r="A63" s="3">
        <v>53</v>
      </c>
      <c r="B63" s="34" t="s">
        <v>411</v>
      </c>
      <c r="C63" s="34" t="s">
        <v>157</v>
      </c>
      <c r="D63" s="3" t="s">
        <v>1391</v>
      </c>
      <c r="E63" s="19" t="s">
        <v>1003</v>
      </c>
      <c r="F63" s="3">
        <f>3400*20</f>
        <v>68000</v>
      </c>
      <c r="G63" s="34" t="s">
        <v>412</v>
      </c>
      <c r="H63" s="3" t="s">
        <v>24</v>
      </c>
      <c r="I63" s="34" t="s">
        <v>25</v>
      </c>
      <c r="J63" s="34" t="s">
        <v>1004</v>
      </c>
    </row>
    <row r="64" spans="1:11" s="104" customFormat="1" ht="93" customHeight="1">
      <c r="A64" s="3">
        <v>54</v>
      </c>
      <c r="B64" s="99" t="s">
        <v>153</v>
      </c>
      <c r="C64" s="100" t="s">
        <v>26</v>
      </c>
      <c r="D64" s="101" t="s">
        <v>27</v>
      </c>
      <c r="E64" s="89" t="s">
        <v>28</v>
      </c>
      <c r="F64" s="101">
        <v>65475</v>
      </c>
      <c r="G64" s="102" t="s">
        <v>29</v>
      </c>
      <c r="H64" s="3" t="s">
        <v>24</v>
      </c>
      <c r="I64" s="34" t="s">
        <v>25</v>
      </c>
      <c r="J64" s="89" t="s">
        <v>30</v>
      </c>
      <c r="K64" s="103"/>
    </row>
    <row r="65" spans="1:10" s="41" customFormat="1" ht="35.25" customHeight="1">
      <c r="A65" s="39" t="s">
        <v>737</v>
      </c>
      <c r="B65" s="38" t="s">
        <v>743</v>
      </c>
      <c r="C65" s="38"/>
      <c r="D65" s="39"/>
      <c r="E65" s="40"/>
      <c r="F65" s="39">
        <f>SUM(F66:F73)</f>
        <v>412706</v>
      </c>
      <c r="G65" s="38"/>
      <c r="H65" s="39"/>
      <c r="I65" s="38"/>
      <c r="J65" s="38"/>
    </row>
    <row r="66" spans="1:10" ht="27">
      <c r="A66" s="3">
        <v>55</v>
      </c>
      <c r="B66" s="34" t="s">
        <v>413</v>
      </c>
      <c r="C66" s="34" t="s">
        <v>414</v>
      </c>
      <c r="D66" s="3" t="s">
        <v>1252</v>
      </c>
      <c r="E66" s="19" t="s">
        <v>840</v>
      </c>
      <c r="F66" s="3">
        <v>14000</v>
      </c>
      <c r="G66" s="34" t="s">
        <v>415</v>
      </c>
      <c r="H66" s="3" t="s">
        <v>31</v>
      </c>
      <c r="I66" s="34" t="s">
        <v>32</v>
      </c>
      <c r="J66" s="34" t="s">
        <v>750</v>
      </c>
    </row>
    <row r="67" spans="1:10" ht="40.5">
      <c r="A67" s="3">
        <v>56</v>
      </c>
      <c r="B67" s="34" t="s">
        <v>1492</v>
      </c>
      <c r="C67" s="34" t="s">
        <v>420</v>
      </c>
      <c r="D67" s="3" t="s">
        <v>1280</v>
      </c>
      <c r="E67" s="19" t="s">
        <v>851</v>
      </c>
      <c r="F67" s="3">
        <v>21771</v>
      </c>
      <c r="G67" s="34" t="s">
        <v>421</v>
      </c>
      <c r="H67" s="3" t="s">
        <v>31</v>
      </c>
      <c r="I67" s="34" t="s">
        <v>32</v>
      </c>
      <c r="J67" s="34" t="s">
        <v>33</v>
      </c>
    </row>
    <row r="68" spans="1:10" ht="27">
      <c r="A68" s="3">
        <v>57</v>
      </c>
      <c r="B68" s="34" t="s">
        <v>416</v>
      </c>
      <c r="C68" s="34" t="s">
        <v>417</v>
      </c>
      <c r="D68" s="3" t="s">
        <v>1252</v>
      </c>
      <c r="E68" s="19" t="s">
        <v>736</v>
      </c>
      <c r="F68" s="3">
        <v>70000</v>
      </c>
      <c r="G68" s="34" t="s">
        <v>418</v>
      </c>
      <c r="H68" s="3" t="s">
        <v>34</v>
      </c>
      <c r="I68" s="34" t="s">
        <v>35</v>
      </c>
      <c r="J68" s="34" t="s">
        <v>419</v>
      </c>
    </row>
    <row r="69" spans="1:10" ht="99" customHeight="1">
      <c r="A69" s="3">
        <v>58</v>
      </c>
      <c r="B69" s="34" t="s">
        <v>422</v>
      </c>
      <c r="C69" s="34" t="s">
        <v>423</v>
      </c>
      <c r="D69" s="3" t="s">
        <v>1280</v>
      </c>
      <c r="E69" s="19" t="s">
        <v>1400</v>
      </c>
      <c r="F69" s="3">
        <v>22000</v>
      </c>
      <c r="G69" s="34" t="s">
        <v>424</v>
      </c>
      <c r="H69" s="3" t="s">
        <v>31</v>
      </c>
      <c r="I69" s="34" t="s">
        <v>36</v>
      </c>
      <c r="J69" s="34" t="s">
        <v>425</v>
      </c>
    </row>
    <row r="70" spans="1:10" ht="64.5" customHeight="1">
      <c r="A70" s="3">
        <v>59</v>
      </c>
      <c r="B70" s="34" t="s">
        <v>426</v>
      </c>
      <c r="C70" s="34" t="s">
        <v>427</v>
      </c>
      <c r="D70" s="3" t="s">
        <v>1411</v>
      </c>
      <c r="E70" s="19" t="s">
        <v>129</v>
      </c>
      <c r="F70" s="3">
        <v>22435</v>
      </c>
      <c r="G70" s="34" t="s">
        <v>428</v>
      </c>
      <c r="H70" s="3" t="s">
        <v>31</v>
      </c>
      <c r="I70" s="34" t="s">
        <v>36</v>
      </c>
      <c r="J70" s="34" t="s">
        <v>429</v>
      </c>
    </row>
    <row r="71" spans="1:10" ht="27">
      <c r="A71" s="3">
        <v>60</v>
      </c>
      <c r="B71" s="34" t="s">
        <v>430</v>
      </c>
      <c r="C71" s="34" t="s">
        <v>431</v>
      </c>
      <c r="D71" s="3" t="s">
        <v>1411</v>
      </c>
      <c r="E71" s="19" t="s">
        <v>571</v>
      </c>
      <c r="F71" s="3">
        <v>30000</v>
      </c>
      <c r="G71" s="34" t="s">
        <v>432</v>
      </c>
      <c r="H71" s="3" t="s">
        <v>31</v>
      </c>
      <c r="I71" s="34" t="s">
        <v>36</v>
      </c>
      <c r="J71" s="34" t="s">
        <v>433</v>
      </c>
    </row>
    <row r="72" spans="1:10" ht="33" customHeight="1">
      <c r="A72" s="3">
        <v>61</v>
      </c>
      <c r="B72" s="34" t="s">
        <v>434</v>
      </c>
      <c r="C72" s="34" t="s">
        <v>435</v>
      </c>
      <c r="D72" s="3" t="s">
        <v>1411</v>
      </c>
      <c r="E72" s="19" t="s">
        <v>571</v>
      </c>
      <c r="F72" s="3">
        <v>22500</v>
      </c>
      <c r="G72" s="34" t="s">
        <v>436</v>
      </c>
      <c r="H72" s="3" t="s">
        <v>31</v>
      </c>
      <c r="I72" s="34" t="s">
        <v>36</v>
      </c>
      <c r="J72" s="34" t="s">
        <v>437</v>
      </c>
    </row>
    <row r="73" spans="1:10" ht="58.5" customHeight="1">
      <c r="A73" s="3">
        <v>62</v>
      </c>
      <c r="B73" s="34" t="s">
        <v>522</v>
      </c>
      <c r="C73" s="34" t="s">
        <v>523</v>
      </c>
      <c r="D73" s="3" t="s">
        <v>333</v>
      </c>
      <c r="E73" s="19" t="s">
        <v>571</v>
      </c>
      <c r="F73" s="3">
        <v>210000</v>
      </c>
      <c r="G73" s="34" t="s">
        <v>741</v>
      </c>
      <c r="H73" s="3" t="s">
        <v>49</v>
      </c>
      <c r="I73" s="34" t="s">
        <v>742</v>
      </c>
      <c r="J73" s="34" t="s">
        <v>841</v>
      </c>
    </row>
    <row r="74" spans="1:10" s="41" customFormat="1" ht="21" customHeight="1">
      <c r="A74" s="39" t="s">
        <v>857</v>
      </c>
      <c r="B74" s="38" t="s">
        <v>744</v>
      </c>
      <c r="C74" s="38"/>
      <c r="D74" s="39"/>
      <c r="E74" s="40"/>
      <c r="F74" s="39">
        <f>SUM(F75,F82,F101)</f>
        <v>7013407.79</v>
      </c>
      <c r="G74" s="38"/>
      <c r="H74" s="39"/>
      <c r="I74" s="38"/>
      <c r="J74" s="38"/>
    </row>
    <row r="75" spans="1:10" s="41" customFormat="1" ht="21" customHeight="1">
      <c r="A75" s="39" t="s">
        <v>438</v>
      </c>
      <c r="B75" s="38" t="s">
        <v>439</v>
      </c>
      <c r="C75" s="38"/>
      <c r="D75" s="39"/>
      <c r="E75" s="40"/>
      <c r="F75" s="39">
        <f>SUM(F76:F81)</f>
        <v>518607.79</v>
      </c>
      <c r="G75" s="38"/>
      <c r="H75" s="39"/>
      <c r="I75" s="38"/>
      <c r="J75" s="38"/>
    </row>
    <row r="76" spans="1:10" ht="27">
      <c r="A76" s="3">
        <v>63</v>
      </c>
      <c r="B76" s="34" t="s">
        <v>440</v>
      </c>
      <c r="C76" s="34" t="s">
        <v>441</v>
      </c>
      <c r="D76" s="3" t="s">
        <v>1411</v>
      </c>
      <c r="E76" s="19" t="s">
        <v>571</v>
      </c>
      <c r="F76" s="3">
        <v>80000</v>
      </c>
      <c r="G76" s="34" t="s">
        <v>316</v>
      </c>
      <c r="H76" s="3" t="s">
        <v>37</v>
      </c>
      <c r="I76" s="34" t="s">
        <v>38</v>
      </c>
      <c r="J76" s="34" t="s">
        <v>349</v>
      </c>
    </row>
    <row r="77" spans="1:10" ht="27">
      <c r="A77" s="3">
        <v>64</v>
      </c>
      <c r="B77" s="34" t="s">
        <v>442</v>
      </c>
      <c r="C77" s="34" t="s">
        <v>443</v>
      </c>
      <c r="D77" s="3" t="s">
        <v>1411</v>
      </c>
      <c r="E77" s="19" t="s">
        <v>685</v>
      </c>
      <c r="F77" s="3">
        <v>95000</v>
      </c>
      <c r="G77" s="34" t="s">
        <v>444</v>
      </c>
      <c r="H77" s="3" t="s">
        <v>37</v>
      </c>
      <c r="I77" s="34" t="s">
        <v>39</v>
      </c>
      <c r="J77" s="34" t="s">
        <v>445</v>
      </c>
    </row>
    <row r="78" spans="1:10" ht="27">
      <c r="A78" s="3">
        <v>65</v>
      </c>
      <c r="B78" s="34" t="s">
        <v>446</v>
      </c>
      <c r="C78" s="34" t="s">
        <v>447</v>
      </c>
      <c r="D78" s="3" t="s">
        <v>1411</v>
      </c>
      <c r="E78" s="19" t="s">
        <v>685</v>
      </c>
      <c r="F78" s="3">
        <v>81370</v>
      </c>
      <c r="G78" s="34" t="s">
        <v>444</v>
      </c>
      <c r="H78" s="3" t="s">
        <v>37</v>
      </c>
      <c r="I78" s="34" t="s">
        <v>39</v>
      </c>
      <c r="J78" s="34" t="s">
        <v>445</v>
      </c>
    </row>
    <row r="79" spans="1:10" ht="90" customHeight="1">
      <c r="A79" s="3">
        <v>66</v>
      </c>
      <c r="B79" s="34" t="s">
        <v>448</v>
      </c>
      <c r="C79" s="34" t="s">
        <v>449</v>
      </c>
      <c r="D79" s="3" t="s">
        <v>1252</v>
      </c>
      <c r="E79" s="19" t="s">
        <v>865</v>
      </c>
      <c r="F79" s="3">
        <v>76000</v>
      </c>
      <c r="G79" s="34" t="s">
        <v>341</v>
      </c>
      <c r="H79" s="3" t="s">
        <v>37</v>
      </c>
      <c r="I79" s="34" t="s">
        <v>39</v>
      </c>
      <c r="J79" s="34" t="s">
        <v>450</v>
      </c>
    </row>
    <row r="80" spans="1:10" ht="32.25" customHeight="1">
      <c r="A80" s="3">
        <v>67</v>
      </c>
      <c r="B80" s="34" t="s">
        <v>451</v>
      </c>
      <c r="C80" s="34" t="s">
        <v>452</v>
      </c>
      <c r="D80" s="3" t="s">
        <v>453</v>
      </c>
      <c r="E80" s="19" t="s">
        <v>408</v>
      </c>
      <c r="F80" s="3">
        <v>120000</v>
      </c>
      <c r="G80" s="34" t="s">
        <v>341</v>
      </c>
      <c r="H80" s="3" t="s">
        <v>37</v>
      </c>
      <c r="I80" s="34" t="s">
        <v>39</v>
      </c>
      <c r="J80" s="34" t="s">
        <v>454</v>
      </c>
    </row>
    <row r="81" spans="1:10" ht="114.75" customHeight="1">
      <c r="A81" s="3">
        <v>68</v>
      </c>
      <c r="B81" s="34" t="s">
        <v>455</v>
      </c>
      <c r="C81" s="34" t="s">
        <v>456</v>
      </c>
      <c r="D81" s="3" t="s">
        <v>457</v>
      </c>
      <c r="E81" s="19" t="s">
        <v>458</v>
      </c>
      <c r="F81" s="3">
        <v>66237.79</v>
      </c>
      <c r="G81" s="34" t="s">
        <v>459</v>
      </c>
      <c r="H81" s="3" t="s">
        <v>37</v>
      </c>
      <c r="I81" s="34" t="s">
        <v>39</v>
      </c>
      <c r="J81" s="34" t="s">
        <v>460</v>
      </c>
    </row>
    <row r="82" spans="1:10" s="41" customFormat="1" ht="23.25" customHeight="1">
      <c r="A82" s="37" t="s">
        <v>678</v>
      </c>
      <c r="B82" s="38" t="s">
        <v>1210</v>
      </c>
      <c r="C82" s="38"/>
      <c r="D82" s="39"/>
      <c r="E82" s="40"/>
      <c r="F82" s="39">
        <f>SUM(F83)</f>
        <v>4847800</v>
      </c>
      <c r="G82" s="38"/>
      <c r="H82" s="39"/>
      <c r="I82" s="38"/>
      <c r="J82" s="38"/>
    </row>
    <row r="83" spans="1:10" s="41" customFormat="1" ht="23.25" customHeight="1">
      <c r="A83" s="39"/>
      <c r="B83" s="38" t="s">
        <v>1209</v>
      </c>
      <c r="C83" s="38"/>
      <c r="D83" s="39"/>
      <c r="E83" s="40"/>
      <c r="F83" s="39">
        <f>SUM(F84:F100)</f>
        <v>4847800</v>
      </c>
      <c r="G83" s="38"/>
      <c r="H83" s="39"/>
      <c r="I83" s="38"/>
      <c r="J83" s="38"/>
    </row>
    <row r="84" spans="1:10" ht="61.5" customHeight="1">
      <c r="A84" s="3">
        <v>69</v>
      </c>
      <c r="B84" s="34" t="s">
        <v>461</v>
      </c>
      <c r="C84" s="34" t="s">
        <v>462</v>
      </c>
      <c r="D84" s="3" t="s">
        <v>1252</v>
      </c>
      <c r="E84" s="19" t="s">
        <v>463</v>
      </c>
      <c r="F84" s="3">
        <v>6000</v>
      </c>
      <c r="G84" s="19" t="s">
        <v>464</v>
      </c>
      <c r="H84" s="3" t="s">
        <v>40</v>
      </c>
      <c r="I84" s="34" t="s">
        <v>41</v>
      </c>
      <c r="J84" s="34" t="s">
        <v>815</v>
      </c>
    </row>
    <row r="85" spans="1:10" ht="126" customHeight="1">
      <c r="A85" s="3">
        <v>70</v>
      </c>
      <c r="B85" s="34" t="s">
        <v>465</v>
      </c>
      <c r="C85" s="34" t="s">
        <v>466</v>
      </c>
      <c r="D85" s="3" t="s">
        <v>1252</v>
      </c>
      <c r="E85" s="19" t="s">
        <v>467</v>
      </c>
      <c r="F85" s="3">
        <v>5000</v>
      </c>
      <c r="G85" s="19" t="s">
        <v>468</v>
      </c>
      <c r="H85" s="3" t="s">
        <v>40</v>
      </c>
      <c r="I85" s="34" t="s">
        <v>41</v>
      </c>
      <c r="J85" s="34" t="s">
        <v>815</v>
      </c>
    </row>
    <row r="86" spans="1:10" ht="49.5" customHeight="1">
      <c r="A86" s="3">
        <v>71</v>
      </c>
      <c r="B86" s="34" t="s">
        <v>469</v>
      </c>
      <c r="C86" s="34" t="s">
        <v>470</v>
      </c>
      <c r="D86" s="3" t="s">
        <v>1280</v>
      </c>
      <c r="E86" s="19" t="s">
        <v>463</v>
      </c>
      <c r="F86" s="3">
        <v>5000</v>
      </c>
      <c r="G86" s="19" t="s">
        <v>471</v>
      </c>
      <c r="H86" s="3" t="s">
        <v>40</v>
      </c>
      <c r="I86" s="34" t="s">
        <v>41</v>
      </c>
      <c r="J86" s="34" t="s">
        <v>815</v>
      </c>
    </row>
    <row r="87" spans="1:10" ht="54">
      <c r="A87" s="3">
        <v>72</v>
      </c>
      <c r="B87" s="34" t="s">
        <v>472</v>
      </c>
      <c r="C87" s="34" t="s">
        <v>473</v>
      </c>
      <c r="D87" s="3" t="s">
        <v>1280</v>
      </c>
      <c r="E87" s="19" t="s">
        <v>474</v>
      </c>
      <c r="F87" s="3">
        <v>70000</v>
      </c>
      <c r="G87" s="19" t="s">
        <v>475</v>
      </c>
      <c r="H87" s="3" t="s">
        <v>40</v>
      </c>
      <c r="I87" s="34" t="s">
        <v>41</v>
      </c>
      <c r="J87" s="34" t="s">
        <v>815</v>
      </c>
    </row>
    <row r="88" spans="1:10" ht="40.5">
      <c r="A88" s="3">
        <v>73</v>
      </c>
      <c r="B88" s="34" t="s">
        <v>476</v>
      </c>
      <c r="C88" s="34" t="s">
        <v>477</v>
      </c>
      <c r="D88" s="3" t="s">
        <v>1280</v>
      </c>
      <c r="E88" s="19" t="s">
        <v>42</v>
      </c>
      <c r="F88" s="3">
        <v>60000</v>
      </c>
      <c r="G88" s="19" t="s">
        <v>475</v>
      </c>
      <c r="H88" s="3" t="s">
        <v>40</v>
      </c>
      <c r="I88" s="34" t="s">
        <v>41</v>
      </c>
      <c r="J88" s="34" t="s">
        <v>815</v>
      </c>
    </row>
    <row r="89" spans="1:10" ht="40.5">
      <c r="A89" s="3">
        <v>74</v>
      </c>
      <c r="B89" s="34" t="s">
        <v>478</v>
      </c>
      <c r="C89" s="34" t="s">
        <v>479</v>
      </c>
      <c r="D89" s="3" t="s">
        <v>1280</v>
      </c>
      <c r="E89" s="19" t="s">
        <v>43</v>
      </c>
      <c r="F89" s="3">
        <v>5000</v>
      </c>
      <c r="G89" s="19" t="s">
        <v>475</v>
      </c>
      <c r="H89" s="3" t="s">
        <v>40</v>
      </c>
      <c r="I89" s="34" t="s">
        <v>41</v>
      </c>
      <c r="J89" s="34" t="s">
        <v>815</v>
      </c>
    </row>
    <row r="90" spans="1:10" ht="67.5">
      <c r="A90" s="3">
        <v>75</v>
      </c>
      <c r="B90" s="34" t="s">
        <v>480</v>
      </c>
      <c r="C90" s="34" t="s">
        <v>481</v>
      </c>
      <c r="D90" s="3" t="s">
        <v>1280</v>
      </c>
      <c r="E90" s="19" t="s">
        <v>1267</v>
      </c>
      <c r="F90" s="3">
        <v>5000</v>
      </c>
      <c r="G90" s="19" t="s">
        <v>475</v>
      </c>
      <c r="H90" s="3" t="s">
        <v>40</v>
      </c>
      <c r="I90" s="34" t="s">
        <v>41</v>
      </c>
      <c r="J90" s="34" t="s">
        <v>815</v>
      </c>
    </row>
    <row r="91" spans="1:10" ht="39.75" customHeight="1">
      <c r="A91" s="3">
        <v>76</v>
      </c>
      <c r="B91" s="34" t="s">
        <v>482</v>
      </c>
      <c r="C91" s="34" t="s">
        <v>483</v>
      </c>
      <c r="D91" s="3" t="s">
        <v>1252</v>
      </c>
      <c r="E91" s="19" t="s">
        <v>44</v>
      </c>
      <c r="F91" s="3">
        <v>5000</v>
      </c>
      <c r="G91" s="19" t="s">
        <v>468</v>
      </c>
      <c r="H91" s="3" t="s">
        <v>40</v>
      </c>
      <c r="I91" s="34" t="s">
        <v>41</v>
      </c>
      <c r="J91" s="71" t="s">
        <v>45</v>
      </c>
    </row>
    <row r="92" spans="1:10" ht="39" customHeight="1">
      <c r="A92" s="3">
        <v>77</v>
      </c>
      <c r="B92" s="34" t="s">
        <v>484</v>
      </c>
      <c r="C92" s="34" t="s">
        <v>485</v>
      </c>
      <c r="D92" s="3" t="s">
        <v>1391</v>
      </c>
      <c r="E92" s="19" t="s">
        <v>46</v>
      </c>
      <c r="F92" s="3">
        <v>460000</v>
      </c>
      <c r="G92" s="19" t="s">
        <v>475</v>
      </c>
      <c r="H92" s="3" t="s">
        <v>40</v>
      </c>
      <c r="I92" s="34" t="s">
        <v>41</v>
      </c>
      <c r="J92" s="34" t="s">
        <v>381</v>
      </c>
    </row>
    <row r="93" spans="1:10" ht="36" customHeight="1">
      <c r="A93" s="3">
        <v>78</v>
      </c>
      <c r="B93" s="34" t="s">
        <v>486</v>
      </c>
      <c r="C93" s="34" t="s">
        <v>487</v>
      </c>
      <c r="D93" s="3" t="s">
        <v>1252</v>
      </c>
      <c r="E93" s="19" t="s">
        <v>1077</v>
      </c>
      <c r="F93" s="3">
        <v>50000</v>
      </c>
      <c r="G93" s="19" t="s">
        <v>475</v>
      </c>
      <c r="H93" s="3" t="s">
        <v>40</v>
      </c>
      <c r="I93" s="34" t="s">
        <v>41</v>
      </c>
      <c r="J93" s="34" t="s">
        <v>381</v>
      </c>
    </row>
    <row r="94" spans="1:10" ht="54">
      <c r="A94" s="3">
        <v>79</v>
      </c>
      <c r="B94" s="34" t="s">
        <v>488</v>
      </c>
      <c r="C94" s="34" t="s">
        <v>489</v>
      </c>
      <c r="D94" s="3">
        <v>2017</v>
      </c>
      <c r="E94" s="19" t="s">
        <v>171</v>
      </c>
      <c r="F94" s="3">
        <v>32000</v>
      </c>
      <c r="G94" s="19" t="s">
        <v>490</v>
      </c>
      <c r="H94" s="3" t="s">
        <v>40</v>
      </c>
      <c r="I94" s="34" t="s">
        <v>41</v>
      </c>
      <c r="J94" s="34" t="s">
        <v>359</v>
      </c>
    </row>
    <row r="95" spans="1:10" ht="38.25" customHeight="1">
      <c r="A95" s="3">
        <v>80</v>
      </c>
      <c r="B95" s="34" t="s">
        <v>491</v>
      </c>
      <c r="C95" s="34" t="s">
        <v>492</v>
      </c>
      <c r="D95" s="3" t="s">
        <v>1252</v>
      </c>
      <c r="E95" s="19" t="s">
        <v>493</v>
      </c>
      <c r="F95" s="3">
        <v>15000</v>
      </c>
      <c r="G95" s="19" t="s">
        <v>490</v>
      </c>
      <c r="H95" s="3" t="s">
        <v>40</v>
      </c>
      <c r="I95" s="34" t="s">
        <v>41</v>
      </c>
      <c r="J95" s="34" t="s">
        <v>359</v>
      </c>
    </row>
    <row r="96" spans="1:10" ht="40.5">
      <c r="A96" s="3">
        <v>81</v>
      </c>
      <c r="B96" s="34" t="s">
        <v>494</v>
      </c>
      <c r="C96" s="34" t="s">
        <v>495</v>
      </c>
      <c r="D96" s="3" t="s">
        <v>1252</v>
      </c>
      <c r="E96" s="19" t="s">
        <v>73</v>
      </c>
      <c r="F96" s="3">
        <v>14800</v>
      </c>
      <c r="G96" s="19" t="s">
        <v>496</v>
      </c>
      <c r="H96" s="3" t="s">
        <v>40</v>
      </c>
      <c r="I96" s="34" t="s">
        <v>41</v>
      </c>
      <c r="J96" s="34" t="s">
        <v>359</v>
      </c>
    </row>
    <row r="97" spans="1:10" ht="48.75" customHeight="1">
      <c r="A97" s="3">
        <v>82</v>
      </c>
      <c r="B97" s="34" t="s">
        <v>497</v>
      </c>
      <c r="C97" s="34" t="s">
        <v>842</v>
      </c>
      <c r="D97" s="3" t="s">
        <v>1391</v>
      </c>
      <c r="E97" s="19" t="s">
        <v>843</v>
      </c>
      <c r="F97" s="3">
        <v>2690000</v>
      </c>
      <c r="G97" s="19" t="s">
        <v>498</v>
      </c>
      <c r="H97" s="3" t="s">
        <v>40</v>
      </c>
      <c r="I97" s="34" t="s">
        <v>41</v>
      </c>
      <c r="J97" s="34" t="s">
        <v>844</v>
      </c>
    </row>
    <row r="98" spans="1:10" ht="35.25" customHeight="1">
      <c r="A98" s="3">
        <v>83</v>
      </c>
      <c r="B98" s="34" t="s">
        <v>499</v>
      </c>
      <c r="C98" s="34" t="s">
        <v>499</v>
      </c>
      <c r="D98" s="3" t="s">
        <v>1391</v>
      </c>
      <c r="E98" s="19" t="s">
        <v>843</v>
      </c>
      <c r="F98" s="3">
        <v>1200000</v>
      </c>
      <c r="G98" s="19" t="s">
        <v>500</v>
      </c>
      <c r="H98" s="3" t="s">
        <v>40</v>
      </c>
      <c r="I98" s="34" t="s">
        <v>41</v>
      </c>
      <c r="J98" s="34" t="s">
        <v>844</v>
      </c>
    </row>
    <row r="99" spans="1:10" ht="39.75" customHeight="1">
      <c r="A99" s="3">
        <v>84</v>
      </c>
      <c r="B99" s="34" t="s">
        <v>501</v>
      </c>
      <c r="C99" s="34" t="s">
        <v>502</v>
      </c>
      <c r="D99" s="3" t="s">
        <v>1252</v>
      </c>
      <c r="E99" s="19" t="s">
        <v>503</v>
      </c>
      <c r="F99" s="3">
        <v>10000</v>
      </c>
      <c r="G99" s="19" t="s">
        <v>496</v>
      </c>
      <c r="H99" s="3" t="s">
        <v>40</v>
      </c>
      <c r="I99" s="34" t="s">
        <v>41</v>
      </c>
      <c r="J99" s="34" t="s">
        <v>844</v>
      </c>
    </row>
    <row r="100" spans="1:10" s="109" customFormat="1" ht="41.25" customHeight="1">
      <c r="A100" s="3">
        <v>85</v>
      </c>
      <c r="B100" s="106" t="s">
        <v>1197</v>
      </c>
      <c r="C100" s="106" t="s">
        <v>1195</v>
      </c>
      <c r="D100" s="101" t="s">
        <v>1198</v>
      </c>
      <c r="E100" s="107" t="s">
        <v>1199</v>
      </c>
      <c r="F100" s="105">
        <v>215000</v>
      </c>
      <c r="G100" s="19" t="s">
        <v>1196</v>
      </c>
      <c r="H100" s="3" t="s">
        <v>40</v>
      </c>
      <c r="I100" s="34" t="s">
        <v>41</v>
      </c>
      <c r="J100" s="108" t="s">
        <v>1200</v>
      </c>
    </row>
    <row r="101" spans="1:10" s="41" customFormat="1" ht="21.75" customHeight="1">
      <c r="A101" s="37" t="s">
        <v>708</v>
      </c>
      <c r="B101" s="38" t="s">
        <v>746</v>
      </c>
      <c r="C101" s="38"/>
      <c r="D101" s="39"/>
      <c r="E101" s="40"/>
      <c r="F101" s="39">
        <f>SUM(F102,F106)</f>
        <v>1647000</v>
      </c>
      <c r="G101" s="38"/>
      <c r="H101" s="39"/>
      <c r="I101" s="38"/>
      <c r="J101" s="38"/>
    </row>
    <row r="102" spans="1:10" s="41" customFormat="1" ht="21" customHeight="1">
      <c r="A102" s="39"/>
      <c r="B102" s="38" t="s">
        <v>1211</v>
      </c>
      <c r="C102" s="38"/>
      <c r="D102" s="39"/>
      <c r="E102" s="40"/>
      <c r="F102" s="39">
        <f>SUM(F103:F105)</f>
        <v>615200</v>
      </c>
      <c r="G102" s="38"/>
      <c r="H102" s="39"/>
      <c r="I102" s="38"/>
      <c r="J102" s="38"/>
    </row>
    <row r="103" spans="1:10" ht="40.5">
      <c r="A103" s="3">
        <v>86</v>
      </c>
      <c r="B103" s="34" t="s">
        <v>504</v>
      </c>
      <c r="C103" s="34" t="s">
        <v>505</v>
      </c>
      <c r="D103" s="3" t="s">
        <v>1411</v>
      </c>
      <c r="E103" s="19" t="s">
        <v>736</v>
      </c>
      <c r="F103" s="3">
        <v>60000</v>
      </c>
      <c r="G103" s="34" t="s">
        <v>506</v>
      </c>
      <c r="H103" s="3" t="s">
        <v>47</v>
      </c>
      <c r="I103" s="34" t="s">
        <v>48</v>
      </c>
      <c r="J103" s="34" t="s">
        <v>454</v>
      </c>
    </row>
    <row r="104" spans="1:10" ht="27">
      <c r="A104" s="3">
        <v>87</v>
      </c>
      <c r="B104" s="34" t="s">
        <v>507</v>
      </c>
      <c r="C104" s="34" t="s">
        <v>508</v>
      </c>
      <c r="D104" s="3" t="s">
        <v>1411</v>
      </c>
      <c r="E104" s="19" t="s">
        <v>571</v>
      </c>
      <c r="F104" s="3">
        <v>500000</v>
      </c>
      <c r="G104" s="34" t="s">
        <v>316</v>
      </c>
      <c r="H104" s="3" t="s">
        <v>47</v>
      </c>
      <c r="I104" s="34" t="s">
        <v>48</v>
      </c>
      <c r="J104" s="34" t="s">
        <v>509</v>
      </c>
    </row>
    <row r="105" spans="1:10" ht="67.5">
      <c r="A105" s="3">
        <v>88</v>
      </c>
      <c r="B105" s="34" t="s">
        <v>511</v>
      </c>
      <c r="C105" s="34" t="s">
        <v>512</v>
      </c>
      <c r="D105" s="3" t="s">
        <v>1302</v>
      </c>
      <c r="E105" s="19" t="s">
        <v>851</v>
      </c>
      <c r="F105" s="3">
        <v>55200</v>
      </c>
      <c r="G105" s="34" t="s">
        <v>513</v>
      </c>
      <c r="H105" s="3" t="s">
        <v>47</v>
      </c>
      <c r="I105" s="34" t="s">
        <v>48</v>
      </c>
      <c r="J105" s="34" t="s">
        <v>514</v>
      </c>
    </row>
    <row r="106" spans="1:10" s="41" customFormat="1" ht="27.75" customHeight="1">
      <c r="A106" s="39"/>
      <c r="B106" s="38" t="s">
        <v>745</v>
      </c>
      <c r="C106" s="38"/>
      <c r="D106" s="39"/>
      <c r="E106" s="40"/>
      <c r="F106" s="39">
        <f>SUM(F107:F112)</f>
        <v>1031800</v>
      </c>
      <c r="G106" s="38"/>
      <c r="H106" s="39"/>
      <c r="I106" s="38"/>
      <c r="J106" s="38"/>
    </row>
    <row r="107" spans="1:10" ht="75.75" customHeight="1">
      <c r="A107" s="3">
        <v>89</v>
      </c>
      <c r="B107" s="34" t="s">
        <v>515</v>
      </c>
      <c r="C107" s="34" t="s">
        <v>516</v>
      </c>
      <c r="D107" s="3" t="s">
        <v>1391</v>
      </c>
      <c r="E107" s="19" t="s">
        <v>881</v>
      </c>
      <c r="F107" s="3">
        <v>70800</v>
      </c>
      <c r="G107" s="34" t="s">
        <v>517</v>
      </c>
      <c r="H107" s="3" t="s">
        <v>49</v>
      </c>
      <c r="I107" s="34" t="s">
        <v>50</v>
      </c>
      <c r="J107" s="34" t="s">
        <v>518</v>
      </c>
    </row>
    <row r="108" spans="1:10" ht="168.75" customHeight="1">
      <c r="A108" s="3">
        <v>90</v>
      </c>
      <c r="B108" s="34" t="s">
        <v>519</v>
      </c>
      <c r="C108" s="34" t="s">
        <v>520</v>
      </c>
      <c r="D108" s="3" t="s">
        <v>521</v>
      </c>
      <c r="E108" s="19" t="s">
        <v>1077</v>
      </c>
      <c r="F108" s="3">
        <v>300000</v>
      </c>
      <c r="G108" s="34" t="s">
        <v>517</v>
      </c>
      <c r="H108" s="3" t="s">
        <v>49</v>
      </c>
      <c r="I108" s="34" t="s">
        <v>50</v>
      </c>
      <c r="J108" s="34" t="s">
        <v>518</v>
      </c>
    </row>
    <row r="109" spans="1:10" s="109" customFormat="1" ht="39.75" customHeight="1">
      <c r="A109" s="3">
        <v>91</v>
      </c>
      <c r="B109" s="106" t="s">
        <v>1203</v>
      </c>
      <c r="C109" s="106" t="s">
        <v>1204</v>
      </c>
      <c r="D109" s="110" t="s">
        <v>1205</v>
      </c>
      <c r="E109" s="105" t="s">
        <v>1206</v>
      </c>
      <c r="F109" s="105">
        <v>91000</v>
      </c>
      <c r="G109" s="111" t="s">
        <v>1207</v>
      </c>
      <c r="H109" s="3" t="s">
        <v>49</v>
      </c>
      <c r="I109" s="34" t="s">
        <v>50</v>
      </c>
      <c r="J109" s="34" t="s">
        <v>1208</v>
      </c>
    </row>
    <row r="110" spans="1:10" ht="50.25" customHeight="1">
      <c r="A110" s="3">
        <v>92</v>
      </c>
      <c r="B110" s="34" t="s">
        <v>524</v>
      </c>
      <c r="C110" s="34" t="s">
        <v>525</v>
      </c>
      <c r="D110" s="3" t="s">
        <v>200</v>
      </c>
      <c r="E110" s="19" t="s">
        <v>1327</v>
      </c>
      <c r="F110" s="3">
        <v>400000</v>
      </c>
      <c r="G110" s="34" t="s">
        <v>251</v>
      </c>
      <c r="H110" s="3" t="s">
        <v>49</v>
      </c>
      <c r="I110" s="34" t="s">
        <v>50</v>
      </c>
      <c r="J110" s="34" t="s">
        <v>526</v>
      </c>
    </row>
    <row r="111" spans="1:10" ht="73.5" customHeight="1">
      <c r="A111" s="3">
        <v>93</v>
      </c>
      <c r="B111" s="34" t="s">
        <v>527</v>
      </c>
      <c r="C111" s="34" t="s">
        <v>128</v>
      </c>
      <c r="D111" s="3" t="s">
        <v>1252</v>
      </c>
      <c r="E111" s="19" t="s">
        <v>528</v>
      </c>
      <c r="F111" s="3">
        <v>160000</v>
      </c>
      <c r="G111" s="34" t="s">
        <v>529</v>
      </c>
      <c r="H111" s="3" t="s">
        <v>49</v>
      </c>
      <c r="I111" s="34" t="s">
        <v>50</v>
      </c>
      <c r="J111" s="34" t="s">
        <v>530</v>
      </c>
    </row>
    <row r="112" spans="1:10" ht="35.25" customHeight="1">
      <c r="A112" s="3">
        <v>94</v>
      </c>
      <c r="B112" s="34" t="s">
        <v>531</v>
      </c>
      <c r="C112" s="34" t="s">
        <v>532</v>
      </c>
      <c r="D112" s="3" t="s">
        <v>1280</v>
      </c>
      <c r="E112" s="19" t="s">
        <v>1327</v>
      </c>
      <c r="F112" s="3">
        <v>10000</v>
      </c>
      <c r="G112" s="34" t="s">
        <v>251</v>
      </c>
      <c r="H112" s="3" t="s">
        <v>49</v>
      </c>
      <c r="I112" s="34" t="s">
        <v>50</v>
      </c>
      <c r="J112" s="34" t="s">
        <v>526</v>
      </c>
    </row>
    <row r="113" spans="1:10" s="41" customFormat="1" ht="23.25" customHeight="1">
      <c r="A113" s="39" t="s">
        <v>1020</v>
      </c>
      <c r="B113" s="38" t="s">
        <v>533</v>
      </c>
      <c r="C113" s="38"/>
      <c r="D113" s="39"/>
      <c r="E113" s="40"/>
      <c r="F113" s="39">
        <f>SUM(F114:F119)</f>
        <v>1958147</v>
      </c>
      <c r="G113" s="38"/>
      <c r="H113" s="39"/>
      <c r="I113" s="38"/>
      <c r="J113" s="38"/>
    </row>
    <row r="114" spans="1:10" ht="36.75" customHeight="1">
      <c r="A114" s="3">
        <v>95</v>
      </c>
      <c r="B114" s="34" t="s">
        <v>411</v>
      </c>
      <c r="C114" s="34" t="s">
        <v>157</v>
      </c>
      <c r="D114" s="3" t="s">
        <v>1391</v>
      </c>
      <c r="E114" s="19" t="s">
        <v>1003</v>
      </c>
      <c r="F114" s="3">
        <f>3400*20</f>
        <v>68000</v>
      </c>
      <c r="G114" s="34" t="s">
        <v>412</v>
      </c>
      <c r="H114" s="3" t="s">
        <v>47</v>
      </c>
      <c r="I114" s="34" t="s">
        <v>51</v>
      </c>
      <c r="J114" s="34" t="s">
        <v>1004</v>
      </c>
    </row>
    <row r="115" spans="1:10" ht="61.5" customHeight="1">
      <c r="A115" s="3">
        <v>96</v>
      </c>
      <c r="B115" s="34" t="s">
        <v>534</v>
      </c>
      <c r="C115" s="34" t="s">
        <v>535</v>
      </c>
      <c r="D115" s="3" t="s">
        <v>1252</v>
      </c>
      <c r="E115" s="19" t="s">
        <v>865</v>
      </c>
      <c r="F115" s="3">
        <v>78900</v>
      </c>
      <c r="G115" s="34" t="s">
        <v>536</v>
      </c>
      <c r="H115" s="3" t="s">
        <v>37</v>
      </c>
      <c r="I115" s="34" t="s">
        <v>52</v>
      </c>
      <c r="J115" s="34" t="s">
        <v>537</v>
      </c>
    </row>
    <row r="116" spans="1:10" ht="51.75" customHeight="1">
      <c r="A116" s="3">
        <v>97</v>
      </c>
      <c r="B116" s="34" t="s">
        <v>538</v>
      </c>
      <c r="C116" s="34" t="s">
        <v>539</v>
      </c>
      <c r="D116" s="3" t="s">
        <v>540</v>
      </c>
      <c r="E116" s="19" t="s">
        <v>865</v>
      </c>
      <c r="F116" s="3">
        <v>1481747</v>
      </c>
      <c r="G116" s="34" t="s">
        <v>510</v>
      </c>
      <c r="H116" s="3" t="s">
        <v>37</v>
      </c>
      <c r="I116" s="34" t="s">
        <v>52</v>
      </c>
      <c r="J116" s="34" t="s">
        <v>537</v>
      </c>
    </row>
    <row r="117" spans="1:10" ht="60.75" customHeight="1">
      <c r="A117" s="3">
        <v>98</v>
      </c>
      <c r="B117" s="34" t="s">
        <v>541</v>
      </c>
      <c r="C117" s="34" t="s">
        <v>542</v>
      </c>
      <c r="D117" s="3" t="s">
        <v>1391</v>
      </c>
      <c r="E117" s="19" t="s">
        <v>865</v>
      </c>
      <c r="F117" s="3">
        <v>51500</v>
      </c>
      <c r="G117" s="34" t="s">
        <v>543</v>
      </c>
      <c r="H117" s="3" t="s">
        <v>40</v>
      </c>
      <c r="I117" s="34" t="s">
        <v>53</v>
      </c>
      <c r="J117" s="34" t="s">
        <v>544</v>
      </c>
    </row>
    <row r="118" spans="1:10" ht="90.75" customHeight="1">
      <c r="A118" s="3">
        <v>99</v>
      </c>
      <c r="B118" s="34" t="s">
        <v>545</v>
      </c>
      <c r="C118" s="34" t="s">
        <v>546</v>
      </c>
      <c r="D118" s="3" t="s">
        <v>1391</v>
      </c>
      <c r="E118" s="19" t="s">
        <v>733</v>
      </c>
      <c r="F118" s="3">
        <v>240000</v>
      </c>
      <c r="G118" s="34" t="s">
        <v>547</v>
      </c>
      <c r="H118" s="3" t="s">
        <v>37</v>
      </c>
      <c r="I118" s="34" t="s">
        <v>39</v>
      </c>
      <c r="J118" s="34" t="s">
        <v>548</v>
      </c>
    </row>
    <row r="119" spans="1:10" ht="33" customHeight="1">
      <c r="A119" s="3">
        <v>100</v>
      </c>
      <c r="B119" s="34" t="s">
        <v>549</v>
      </c>
      <c r="C119" s="34" t="s">
        <v>550</v>
      </c>
      <c r="D119" s="3" t="s">
        <v>1391</v>
      </c>
      <c r="E119" s="19" t="s">
        <v>851</v>
      </c>
      <c r="F119" s="3">
        <v>38000</v>
      </c>
      <c r="G119" s="34" t="s">
        <v>551</v>
      </c>
      <c r="H119" s="3" t="s">
        <v>47</v>
      </c>
      <c r="I119" s="34" t="s">
        <v>51</v>
      </c>
      <c r="J119" s="34" t="s">
        <v>54</v>
      </c>
    </row>
  </sheetData>
  <mergeCells count="1">
    <mergeCell ref="A1:J1"/>
  </mergeCells>
  <conditionalFormatting sqref="B109 B100">
    <cfRule type="expression" priority="1" dxfId="3" stopIfTrue="1">
      <formula>AND(COUNTIF(#REF!,B100)+COUNTIF(#REF!,B100)+COUNTIF(#REF!,B100)+COUNTIF(#REF!,B100)+COUNTIF(#REF!,B100)+COUNTIF(#REF!,B100)+COUNTIF(#REF!,B100)+COUNTIF(#REF!,B100)+COUNTIF(#REF!,B100)+COUNTIF(#REF!,B100)+COUNTIF(#REF!,B100)+COUNTIF(#REF!,B100)+COUNTIF(#REF!,B100)+COUNTIF(#REF!,B100)+COUNTIF(#REF!,B100)+COUNTIF(#REF!,B100)+COUNTIF(#REF!,B100)+COUNTIF(#REF!,B100)+COUNTIF($C$24:$C$24,B100)+COUNTIF(#REF!,B100)+COUNTIF(#REF!,B100)+COUNTIF(#REF!,B100)+COUNTIF(#REF!,B100)+COUNTIF(#REF!,B100)+COUNTIF(#REF!,B100)+COUNTIF(#REF!,B100)+COUNTIF(#REF!,B100)+COUNTIF(#REF!,B100)+COUNTIF(#REF!,B100)+COUNTIF(#REF!,B100)+COUNTIF(#REF!,B100)+COUNTIF(#REF!,B100)+COUNTIF(#REF!,B100)+COUNTIF(#REF!,B100)+COUNTIF(#REF!,B100)+COUNTIF(#REF!,B100)&gt;1,NOT(ISBLANK(B100)))</formula>
    </cfRule>
  </conditionalFormatting>
  <conditionalFormatting sqref="B100:F100 J100">
    <cfRule type="cellIs" priority="2" dxfId="4" operator="equal" stopIfTrue="1">
      <formula>0</formula>
    </cfRule>
  </conditionalFormatting>
  <printOptions horizontalCentered="1"/>
  <pageMargins left="0.15748031496062992" right="0.15748031496062992" top="0.7874015748031497" bottom="0.7874015748031497" header="0.11811023622047245" footer="0.1181102362204724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LEG</cp:lastModifiedBy>
  <cp:lastPrinted>2017-06-05T09:29:23Z</cp:lastPrinted>
  <dcterms:created xsi:type="dcterms:W3CDTF">2017-04-13T09:50:37Z</dcterms:created>
  <dcterms:modified xsi:type="dcterms:W3CDTF">2017-06-06T00:55:48Z</dcterms:modified>
  <cp:category/>
  <cp:version/>
  <cp:contentType/>
  <cp:contentStatus/>
</cp:coreProperties>
</file>