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礼社江" sheetId="1" r:id="rId1"/>
    <sheet name="金沙江" sheetId="2" r:id="rId2"/>
    <sheet name="渔泡江" sheetId="3" r:id="rId3"/>
    <sheet name="万马河" sheetId="4" r:id="rId4"/>
    <sheet name="猛果河" sheetId="5" r:id="rId5"/>
    <sheet name="龙川江" sheetId="6" r:id="rId6"/>
    <sheet name="普登河" sheetId="7" r:id="rId7"/>
    <sheet name="蜻蛉河" sheetId="8" r:id="rId8"/>
    <sheet name="马龙河" sheetId="9" r:id="rId9"/>
    <sheet name="绿汁江" sheetId="10" r:id="rId10"/>
    <sheet name="沙甸河" sheetId="11" r:id="rId11"/>
    <sheet name="扒河" sheetId="12" r:id="rId12"/>
  </sheets>
  <calcPr calcId="144525"/>
</workbook>
</file>

<file path=xl/sharedStrings.xml><?xml version="1.0" encoding="utf-8"?>
<sst xmlns="http://schemas.openxmlformats.org/spreadsheetml/2006/main" count="415">
  <si>
    <t>礼社江（楚雄段）管理范围公告表</t>
  </si>
  <si>
    <t>管控点序号</t>
  </si>
  <si>
    <t>县市</t>
  </si>
  <si>
    <t>乡镇</t>
  </si>
  <si>
    <t>河道管理起点名称</t>
  </si>
  <si>
    <t>河道管理终点名称</t>
  </si>
  <si>
    <t>管理范围（m）</t>
  </si>
  <si>
    <t>划定长度（km）</t>
  </si>
  <si>
    <t>备注</t>
  </si>
  <si>
    <t>南华县</t>
  </si>
  <si>
    <t>五顶山乡</t>
  </si>
  <si>
    <t>鼠街村委会牛街河与红河(礼社江)汇口入境</t>
  </si>
  <si>
    <t>五顶山乡新村村民委员会阿噜土村民小组</t>
  </si>
  <si>
    <t>天然河道、无堤防</t>
  </si>
  <si>
    <t>红土坡镇</t>
  </si>
  <si>
    <t>马街镇平掌子村委会无租苦村民小组村下</t>
  </si>
  <si>
    <t>马街镇</t>
  </si>
  <si>
    <t>马街镇平掌子村委会无租苦村民小组</t>
  </si>
  <si>
    <t>南华县马街镇威车村委会倒坐窑流入楚雄市境内</t>
  </si>
  <si>
    <t>楚雄市</t>
  </si>
  <si>
    <t>八角镇</t>
  </si>
  <si>
    <t>八角镇象头山脚三街河出口</t>
  </si>
  <si>
    <t>中山镇</t>
  </si>
  <si>
    <t>楚雄市中山镇哨房村委会小江村下游（三街河汇入处）</t>
  </si>
  <si>
    <t>楚雄市中山镇蚂蚁村委会水井下村下游</t>
  </si>
  <si>
    <t>西舍路镇</t>
  </si>
  <si>
    <t>楚雄市西舍路镇清水河村委会大岭岗村下游</t>
  </si>
  <si>
    <t>楚雄市西舍路镇龙岗村委会大坡头村（不管河汇口）</t>
  </si>
  <si>
    <t>双柏县</t>
  </si>
  <si>
    <t>鄂嘉镇</t>
  </si>
  <si>
    <t>不管河与红河（礼社江）汇口</t>
  </si>
  <si>
    <t>旧丈村委会糯米苦村小组下游</t>
  </si>
  <si>
    <t>旧丈村委会糯米苦村小组下游（大湾水电站回水末端）</t>
  </si>
  <si>
    <t>平掌村委会（大湾水电站溢洪道尾端）</t>
  </si>
  <si>
    <t>①设计水位742.79m以下范围；
②大坝下游坡脚和坝肩外100m</t>
  </si>
  <si>
    <t>大湾电站水库管理范围外缘线</t>
  </si>
  <si>
    <t>平掌村委会（大湾水电站溢洪道尾端100m）</t>
  </si>
  <si>
    <t>小江河与礼社江汇合口</t>
  </si>
  <si>
    <t>独田乡</t>
  </si>
  <si>
    <t>独田乡大水田村民委员会下村民小组</t>
  </si>
  <si>
    <t>爱尼山乡力丫村民委员会大平地村民小组(马龙河与礼社江汇合口)</t>
  </si>
  <si>
    <t>爱尼山乡</t>
  </si>
  <si>
    <t>爱尼山乡把租村民委员会三江口大桥(与绿汁江汇合口)</t>
  </si>
  <si>
    <t>金沙江（楚雄段）管理范围公告表</t>
  </si>
  <si>
    <t>大姚县</t>
  </si>
  <si>
    <t>铁锁乡</t>
  </si>
  <si>
    <t>渔泡江汇口（金沙江楚雄上段入境点</t>
  </si>
  <si>
    <t>下西里所村下乡镇分界处</t>
  </si>
  <si>
    <t>1134为观音岩水电站淹没线</t>
  </si>
  <si>
    <t>湾碧乡</t>
  </si>
  <si>
    <t>下西里所村下乡镇分界点</t>
  </si>
  <si>
    <t>万马河汇口（县界）处</t>
  </si>
  <si>
    <t>永仁县</t>
  </si>
  <si>
    <t>永兴乡</t>
  </si>
  <si>
    <t>万马汇口（县界）</t>
  </si>
  <si>
    <t>观音岩电站大坝上游2.93公里（上段出境点）</t>
  </si>
  <si>
    <t>永定镇</t>
  </si>
  <si>
    <t>攀枝花会理支轱村对面(金沙江楚雄下段入境点）</t>
  </si>
  <si>
    <t>元龙村委会摸鱼乍箐口上游2.18km处</t>
  </si>
  <si>
    <t>975m为乌东德水电站正常蓄水位高程线</t>
  </si>
  <si>
    <t>元龙村委会摸鱼乍箐口县分界处</t>
  </si>
  <si>
    <t>元谋县</t>
  </si>
  <si>
    <t>物茂乡</t>
  </si>
  <si>
    <t>元龙村委会摸鱼乍箐口下游1.92km处</t>
  </si>
  <si>
    <t>大湾子火车站上游1.9km(</t>
  </si>
  <si>
    <t>江边乡</t>
  </si>
  <si>
    <t>阿柱河箐口</t>
  </si>
  <si>
    <t>骂拉莫箐口下游300m</t>
  </si>
  <si>
    <t>勐果河汇口上游0.52km</t>
  </si>
  <si>
    <t>江驿乡</t>
  </si>
  <si>
    <t>勐果河汇口县界处</t>
  </si>
  <si>
    <t>武定县</t>
  </si>
  <si>
    <t>东坡乡</t>
  </si>
  <si>
    <t>江驿乡黑者村下</t>
  </si>
  <si>
    <t>万德乡</t>
  </si>
  <si>
    <t>土木达河汇口下游3.14km</t>
  </si>
  <si>
    <t>己衣乡</t>
  </si>
  <si>
    <t>己衣河汇口（下段出境点）</t>
  </si>
  <si>
    <t>楚雄州渔泡江管理范围公告表</t>
  </si>
  <si>
    <t>市县</t>
  </si>
  <si>
    <t>姚安县</t>
  </si>
  <si>
    <t>弥兴镇</t>
  </si>
  <si>
    <t>入境石盆水库</t>
  </si>
  <si>
    <t>胡家山水库</t>
  </si>
  <si>
    <t>胡家山水库与红梅水库下游</t>
  </si>
  <si>
    <t>胡家山水库与红梅水库下游两河交汇口</t>
  </si>
  <si>
    <t>代家村下游公路桥</t>
  </si>
  <si>
    <t>大河口乡</t>
  </si>
  <si>
    <t>撇漕河水库库脚</t>
  </si>
  <si>
    <t>锣锅箐河交叉口</t>
  </si>
  <si>
    <t>金家小河交汇处</t>
  </si>
  <si>
    <t>力必甸河交汇处</t>
  </si>
  <si>
    <t>中河河交汇处</t>
  </si>
  <si>
    <t>官屯镇</t>
  </si>
  <si>
    <t>官屯镇葡萄村委会与祥云县交界第一次出境</t>
  </si>
  <si>
    <t>左门乡</t>
  </si>
  <si>
    <t>与大理州祥云县新华村委会交界处入境</t>
  </si>
  <si>
    <t>拉务堵出境</t>
  </si>
  <si>
    <t>三岔河镇</t>
  </si>
  <si>
    <t>姚安县左门乡地索行政村拉务堵村</t>
  </si>
  <si>
    <t>就座处</t>
  </si>
  <si>
    <t>罗家坟河汇口</t>
  </si>
  <si>
    <t>幸福村下游</t>
  </si>
  <si>
    <t>清水河汇口</t>
  </si>
  <si>
    <t>青香树小组下游</t>
  </si>
  <si>
    <t>核桃箐汇口</t>
  </si>
  <si>
    <t>大姚县铁锁乡普乍的</t>
  </si>
  <si>
    <t>左岸为大理州宾川县右岸为楚雄州大姚县</t>
  </si>
  <si>
    <t>箐门口</t>
  </si>
  <si>
    <t>观音寺河汇口</t>
  </si>
  <si>
    <t>小河边村民小组</t>
  </si>
  <si>
    <t>渔泡江汇口</t>
  </si>
  <si>
    <t>楚雄州万马河管理范围公告表</t>
  </si>
  <si>
    <t>昙华/桂花</t>
  </si>
  <si>
    <t>昙华乡子米地箐</t>
  </si>
  <si>
    <t>桂花镇桂姑鲁地下</t>
  </si>
  <si>
    <t>桂花镇</t>
  </si>
  <si>
    <t>桂花水库中坝位</t>
  </si>
  <si>
    <t>马茨小河汇口</t>
  </si>
  <si>
    <r>
      <rPr>
        <sz val="10"/>
        <color theme="1"/>
        <rFont val="宋体"/>
        <charset val="134"/>
      </rPr>
      <t>桂花镇</t>
    </r>
  </si>
  <si>
    <r>
      <rPr>
        <sz val="10"/>
        <color theme="1"/>
        <rFont val="宋体"/>
        <charset val="134"/>
      </rPr>
      <t>马茨小河汇口</t>
    </r>
  </si>
  <si>
    <r>
      <rPr>
        <sz val="10"/>
        <color theme="1"/>
        <rFont val="宋体"/>
        <charset val="134"/>
      </rPr>
      <t>自必左小河汇口</t>
    </r>
  </si>
  <si>
    <t>自必左小河汇口</t>
  </si>
  <si>
    <t>岔处地河汇口</t>
  </si>
  <si>
    <t>桂花镇依博拉村下4km</t>
  </si>
  <si>
    <t>中和镇</t>
  </si>
  <si>
    <t>大姚县界</t>
  </si>
  <si>
    <t>文家箐</t>
  </si>
  <si>
    <t>红姑么村脚桥下70米</t>
  </si>
  <si>
    <t>坛罐窑村脚</t>
  </si>
  <si>
    <t>岩头梁子山脚</t>
  </si>
  <si>
    <t>坛罐窑</t>
  </si>
  <si>
    <t>那拱</t>
  </si>
  <si>
    <t>丙喜弄大桥</t>
  </si>
  <si>
    <t>金沙江畔（河门口）</t>
  </si>
  <si>
    <t>楚雄州猛果河管理范围公告表</t>
  </si>
  <si>
    <t>猫街镇</t>
  </si>
  <si>
    <t>白石岩村</t>
  </si>
  <si>
    <t>仁和水库</t>
  </si>
  <si>
    <t>石板河汇入口</t>
  </si>
  <si>
    <t>放鹅拦河闸</t>
  </si>
  <si>
    <t>下以马拉</t>
  </si>
  <si>
    <t>高桥镇</t>
  </si>
  <si>
    <t>花桥河汇入口</t>
  </si>
  <si>
    <t>高桥水文站</t>
  </si>
  <si>
    <t>田心</t>
  </si>
  <si>
    <t>昔卡支河汇入口</t>
  </si>
  <si>
    <t>东坡</t>
  </si>
  <si>
    <t>东坡乡水田大桥</t>
  </si>
  <si>
    <t>汇入金沙江汇口</t>
  </si>
  <si>
    <t>楚雄州龙川江管理范围公告表</t>
  </si>
  <si>
    <t>五街镇</t>
  </si>
  <si>
    <t>中村村委会（河源）</t>
  </si>
  <si>
    <t>老厂河中型水库库尾</t>
  </si>
  <si>
    <t>无堤防</t>
  </si>
  <si>
    <t>沙桥镇</t>
  </si>
  <si>
    <t>老厂河水库</t>
  </si>
  <si>
    <t>龙川镇大谷堆村委会老石窝河闸</t>
  </si>
  <si>
    <t>河道无堤防，沙桥镇集镇段与集镇规划结合；老厂河水库段为水库管理范围、向阳冲水库段为水库校核洪水位淹没线</t>
  </si>
  <si>
    <t>龙川镇</t>
  </si>
  <si>
    <t>老石窝小（一）型河闸</t>
  </si>
  <si>
    <t>灵官社区李子湾村民小组</t>
  </si>
  <si>
    <t>老石窝小（一）型河闸为库区校核洪水位淹没线</t>
  </si>
  <si>
    <t>火星社区下山脚村民小组</t>
  </si>
  <si>
    <t>县城段与县城规划相协调，已建4级堤防，20年一遇</t>
  </si>
  <si>
    <t>南华县龙川镇车子塘村民委员会牛凤龙大桥</t>
  </si>
  <si>
    <t>吕合镇、东瓜镇</t>
  </si>
  <si>
    <t>与南华县交界</t>
  </si>
  <si>
    <t>青山嘴水库溢洪道出口</t>
  </si>
  <si>
    <t>青山嘴水库段为水库管理范围</t>
  </si>
  <si>
    <t>东瓜镇、鹿城镇</t>
  </si>
  <si>
    <t>东瓜庄</t>
  </si>
  <si>
    <t>城区段已建4级堤防，10年一遇</t>
  </si>
  <si>
    <t>谢家桥</t>
  </si>
  <si>
    <t>城区段已建2级堤防，50年一遇</t>
  </si>
  <si>
    <t>楚雄市第二污水处理厂</t>
  </si>
  <si>
    <t>已建4级堤防，20年一遇</t>
  </si>
  <si>
    <t>苍岭镇</t>
  </si>
  <si>
    <t>楚雄与禄丰交界</t>
  </si>
  <si>
    <t>禄丰县、牟定县</t>
  </si>
  <si>
    <t>广通镇、妥安乡、江坡镇、安乐乡</t>
  </si>
  <si>
    <t>黑井镇黑井站</t>
  </si>
  <si>
    <t>无堤防，禄丰妥安集镇段与集镇发展相协调，大海波水库段为水库管理范围</t>
  </si>
  <si>
    <t>禄丰县</t>
  </si>
  <si>
    <t>黑井镇</t>
  </si>
  <si>
    <t>禄丰与元谋交界</t>
  </si>
  <si>
    <t>禄丰黑井集镇段与集镇发展相协调</t>
  </si>
  <si>
    <t>元谋县、牟定县</t>
  </si>
  <si>
    <t>羊街镇、安乐乡</t>
  </si>
  <si>
    <t>元谋县小河口电站</t>
  </si>
  <si>
    <t>老城乡、元马镇</t>
  </si>
  <si>
    <t>小河口电站</t>
  </si>
  <si>
    <t>元谋振兴坝</t>
  </si>
  <si>
    <t>无堤防，小河口电站段为拦水坝库区淹没线</t>
  </si>
  <si>
    <t>元马镇、黄瓜园镇</t>
  </si>
  <si>
    <t>元谋凤仪村</t>
  </si>
  <si>
    <t>黄瓜园大桥</t>
  </si>
  <si>
    <t>振兴坝至摩诃铁路桥已建4级堤防，防洪标准为20年一遇；摩诃铁路桥至永武高速路段已建5级堤防，防洪标准为10年一遇；拟建龙川江牛街至黄瓜园大桥段河道，防洪标准为10年一遇，堤防为5级。</t>
  </si>
  <si>
    <t>黄瓜园镇</t>
  </si>
  <si>
    <t>黄瓜园小那别</t>
  </si>
  <si>
    <t>黄瓜园镇、江边乡</t>
  </si>
  <si>
    <t>江边乡龙川江与金沙江交汇口</t>
  </si>
  <si>
    <t>乌东德电站蓄水位975m</t>
  </si>
  <si>
    <t>乌东德电站蓄水位975m，管理保护边界与金山江乌东德电站龙川江回水段一致</t>
  </si>
  <si>
    <t>楚雄州普登河管理范围公告表</t>
  </si>
  <si>
    <t>管理范围（米）</t>
  </si>
  <si>
    <t>划定长度（KM）</t>
  </si>
  <si>
    <t>牟定县</t>
  </si>
  <si>
    <t>共和镇</t>
  </si>
  <si>
    <t>姚安与牟定县界</t>
  </si>
  <si>
    <t>中屯水库库尾</t>
  </si>
  <si>
    <t>中屯水库坝脚</t>
  </si>
  <si>
    <t>烂泥箐河汇入口</t>
  </si>
  <si>
    <t>牟定与姚安县界</t>
  </si>
  <si>
    <t>蟠猫乡</t>
  </si>
  <si>
    <t>凹古本河汇入口</t>
  </si>
  <si>
    <t>与s214相交处上游60m</t>
  </si>
  <si>
    <t>古岩村</t>
  </si>
  <si>
    <t>铜厂箐村</t>
  </si>
  <si>
    <t>蟠猫乡/戌街乡</t>
  </si>
  <si>
    <t>石者河汇入口</t>
  </si>
  <si>
    <t>戌街乡</t>
  </si>
  <si>
    <t>新村河汇入口</t>
  </si>
  <si>
    <t>长脚田箐汇入口</t>
  </si>
  <si>
    <t>牟定/大姚县界</t>
  </si>
  <si>
    <t>黑箐河汇入口</t>
  </si>
  <si>
    <t>秧田箐汇入口</t>
  </si>
  <si>
    <t>李磨田河汇入口</t>
  </si>
  <si>
    <t>龙湾河</t>
  </si>
  <si>
    <t>牟定与元谋县界</t>
  </si>
  <si>
    <t>前场镇</t>
  </si>
  <si>
    <t>发源地</t>
  </si>
  <si>
    <t>大黑么村</t>
  </si>
  <si>
    <t>龙打坝村（姚安与牟定交界）</t>
  </si>
  <si>
    <t>龙打坝村
（姚安与牟定交界）</t>
  </si>
  <si>
    <t>杨凹子村（姚安与牟定交界）</t>
  </si>
  <si>
    <t>杨凹子村
（姚安与牟定交界）</t>
  </si>
  <si>
    <t>大茶树村</t>
  </si>
  <si>
    <t>岔河村（终点）</t>
  </si>
  <si>
    <t>新华乡</t>
  </si>
  <si>
    <t>左岸：MGHZ1</t>
  </si>
  <si>
    <t>左岸：MGHZ191</t>
  </si>
  <si>
    <t>左岸：11.20</t>
  </si>
  <si>
    <t>平田乡</t>
  </si>
  <si>
    <t>左岸：MGHZ191右岸：MGHY1</t>
  </si>
  <si>
    <t>左岸：MGHZ514右岸：MGHY260</t>
  </si>
  <si>
    <t>左岸：16.13     右岸：11.78</t>
  </si>
  <si>
    <t>元马镇</t>
  </si>
  <si>
    <t>左岸：MGHZ622右岸：MGHY347</t>
  </si>
  <si>
    <t>左岸：5.13       右岸：5.01</t>
  </si>
  <si>
    <t>左岸：MGHZ738右岸：MGHY461</t>
  </si>
  <si>
    <t>左岸：5.82        右岸：6.09</t>
  </si>
  <si>
    <t>楚雄州蜻蛉河管理范围公告表</t>
  </si>
  <si>
    <t>太平镇</t>
  </si>
  <si>
    <t>各苴坪村</t>
  </si>
  <si>
    <t>太平镇敬老院</t>
  </si>
  <si>
    <t>下口坝水库</t>
  </si>
  <si>
    <t>全家山咀村</t>
  </si>
  <si>
    <t>栋川镇</t>
  </si>
  <si>
    <t>东、西运河交汇口</t>
  </si>
  <si>
    <t>东、中运河交汇口</t>
  </si>
  <si>
    <t>后屯村</t>
  </si>
  <si>
    <t>光禄镇</t>
  </si>
  <si>
    <t>三条运河交汇口</t>
  </si>
  <si>
    <t>赵家垭口</t>
  </si>
  <si>
    <t>金碧镇</t>
  </si>
  <si>
    <t>大姚县赵家垭口入境</t>
  </si>
  <si>
    <t>小席坝路口</t>
  </si>
  <si>
    <t>曹湾上</t>
  </si>
  <si>
    <t>温屯路口下</t>
  </si>
  <si>
    <t>大官坝河闸处</t>
  </si>
  <si>
    <r>
      <rPr>
        <sz val="10"/>
        <color rgb="FF000000"/>
        <rFont val="宋体"/>
        <charset val="134"/>
      </rPr>
      <t>孙付河闸下</t>
    </r>
    <r>
      <rPr>
        <sz val="10"/>
        <color indexed="8"/>
        <rFont val="宋体"/>
        <charset val="134"/>
      </rPr>
      <t>0.45km</t>
    </r>
  </si>
  <si>
    <t>金湾小组前面</t>
  </si>
  <si>
    <t>初家龙潭排水沟汇口</t>
  </si>
  <si>
    <t>小南河汇口</t>
  </si>
  <si>
    <r>
      <rPr>
        <sz val="10"/>
        <color rgb="FF000000"/>
        <rFont val="宋体"/>
        <charset val="134"/>
      </rPr>
      <t>西河汇口下</t>
    </r>
    <r>
      <rPr>
        <sz val="10"/>
        <color indexed="8"/>
        <rFont val="宋体"/>
        <charset val="134"/>
      </rPr>
      <t>0.8km</t>
    </r>
  </si>
  <si>
    <t>化地冲箐汇口上</t>
  </si>
  <si>
    <t>金碧镇老干冲入赵家店镇</t>
  </si>
  <si>
    <t>赵家店镇</t>
  </si>
  <si>
    <t>龙马山小组下</t>
  </si>
  <si>
    <t>大双沟箐汇口</t>
  </si>
  <si>
    <t>小石块河箐汇口</t>
  </si>
  <si>
    <r>
      <rPr>
        <sz val="10"/>
        <color rgb="FF000000"/>
        <rFont val="宋体"/>
        <charset val="134"/>
      </rPr>
      <t>杨湾河小组下</t>
    </r>
    <r>
      <rPr>
        <sz val="10"/>
        <color indexed="8"/>
        <rFont val="宋体"/>
        <charset val="134"/>
      </rPr>
      <t>1.8km</t>
    </r>
  </si>
  <si>
    <t>赵家店镇大江头组进入永仁县</t>
  </si>
  <si>
    <t>宜就镇</t>
  </si>
  <si>
    <t>老鹰窝箐</t>
  </si>
  <si>
    <t>下车田</t>
  </si>
  <si>
    <t>莲池乡</t>
  </si>
  <si>
    <t>元谋县界</t>
  </si>
  <si>
    <t>左岸：QLHZ1  右岸:QLHY1</t>
  </si>
  <si>
    <t>左岸：QLHZ158  右岸:QLHY191</t>
  </si>
  <si>
    <t>左岸：10.11    右岸:12.04</t>
  </si>
  <si>
    <t>起终点均为控制点</t>
  </si>
  <si>
    <t>右岸:QLHY191</t>
  </si>
  <si>
    <t>右岸:QLHY344</t>
  </si>
  <si>
    <t>右岸:7.02</t>
  </si>
  <si>
    <t xml:space="preserve">左岸：QLHZ158  </t>
  </si>
  <si>
    <t xml:space="preserve">左岸：QLHZ336 </t>
  </si>
  <si>
    <t xml:space="preserve">左岸：8.66  </t>
  </si>
  <si>
    <t>左岸：QLHZ336  右岸:QLHY344</t>
  </si>
  <si>
    <t>左岸：QLHZ509 右岸:QLHY532</t>
  </si>
  <si>
    <t>左岸：7.61    右岸:8.82</t>
  </si>
  <si>
    <t>左岸：QLHZ509  右岸:QLHY532</t>
  </si>
  <si>
    <t>左岸：QLHZ677  右岸:QLHY617</t>
  </si>
  <si>
    <t>左岸：5.05    右岸:2.09</t>
  </si>
  <si>
    <t xml:space="preserve"> 右岸:QLHY617</t>
  </si>
  <si>
    <t>右岸:QLHY681</t>
  </si>
  <si>
    <t>右岸:2.53</t>
  </si>
  <si>
    <t>左岸：QLHZ677  右岸:QLH681</t>
  </si>
  <si>
    <t>左岸：QLHZ780  右岸:QLHY765</t>
  </si>
  <si>
    <t>左岸：3.89    右岸:3.58</t>
  </si>
  <si>
    <t>楚雄州马龙河管理范围公告表</t>
  </si>
  <si>
    <t>序号</t>
  </si>
  <si>
    <t>划定长度（m）</t>
  </si>
  <si>
    <t>大过口乡</t>
  </si>
  <si>
    <t>起点（楚雄市境内）</t>
  </si>
  <si>
    <t>泥匹堵河汇口</t>
  </si>
  <si>
    <t>马龙河边</t>
  </si>
  <si>
    <t>碧鸡河汇口</t>
  </si>
  <si>
    <t>东华镇</t>
  </si>
  <si>
    <t>邑多么村</t>
  </si>
  <si>
    <t>子午镇</t>
  </si>
  <si>
    <t>杞家田村</t>
  </si>
  <si>
    <t>大地基乡</t>
  </si>
  <si>
    <t>白衣河汇口</t>
  </si>
  <si>
    <t>终点（楚雄市境内）</t>
  </si>
  <si>
    <t>妥甸镇</t>
  </si>
  <si>
    <t>楚雄市大地基乡者力村民委员会红卫桥大桥下1.6km</t>
  </si>
  <si>
    <t>三岔河</t>
  </si>
  <si>
    <t>爱尼山乡旧哨村民委员会新村山村民小组</t>
  </si>
  <si>
    <t>马龙河桥</t>
  </si>
  <si>
    <t>力丫小沙河</t>
  </si>
  <si>
    <t>爱尼山乡力丫村民委员会大平地村民小组（与礼社江汇合口）</t>
  </si>
  <si>
    <t>楚雄州绿汁江管理范围公告表</t>
  </si>
  <si>
    <t>勤丰镇</t>
  </si>
  <si>
    <t>洋溪冲水库</t>
  </si>
  <si>
    <t>黄坡水库</t>
  </si>
  <si>
    <t>仁兴镇</t>
  </si>
  <si>
    <t>大白沙河汇口</t>
  </si>
  <si>
    <t>大坝河汇口</t>
  </si>
  <si>
    <t>和平镇</t>
  </si>
  <si>
    <t>东河水库</t>
  </si>
  <si>
    <t>金山镇</t>
  </si>
  <si>
    <t>禄丰城区段治理起点</t>
  </si>
  <si>
    <t>禄丰城区段治理终点</t>
  </si>
  <si>
    <t>响水河汇入口</t>
  </si>
  <si>
    <t>旧庄河汇入口</t>
  </si>
  <si>
    <t>一平浪镇</t>
  </si>
  <si>
    <t>大庆河汇口</t>
  </si>
  <si>
    <t>恐龙山镇</t>
  </si>
  <si>
    <t>小街河汇口</t>
  </si>
  <si>
    <t>沙甸河汇口</t>
  </si>
  <si>
    <t>川街河汇口</t>
  </si>
  <si>
    <t>大庄镇</t>
  </si>
  <si>
    <t>树密么沙甸河汇口处</t>
  </si>
  <si>
    <t>三槐桩村民小组</t>
  </si>
  <si>
    <t>左岸为玉溪市易门县右岸为楚雄州双柏县</t>
  </si>
  <si>
    <t>鸡冠山水泥厂</t>
  </si>
  <si>
    <t>炸药仓库</t>
  </si>
  <si>
    <t>非双柏境内</t>
  </si>
  <si>
    <t>冷水箐</t>
  </si>
  <si>
    <t>/</t>
  </si>
  <si>
    <t>属玉溪市易门县</t>
  </si>
  <si>
    <t>法脿镇</t>
  </si>
  <si>
    <t>红栗河汇口</t>
  </si>
  <si>
    <t>本当母上游700米</t>
  </si>
  <si>
    <t>属玉溪市易门县/峨山县</t>
  </si>
  <si>
    <t>安龙堡乡</t>
  </si>
  <si>
    <t>扒义足村</t>
  </si>
  <si>
    <t>左岸为玉溪市峨山县右岸为楚雄州双柏县</t>
  </si>
  <si>
    <t>信法村下游1.4公里</t>
  </si>
  <si>
    <t>破代村</t>
  </si>
  <si>
    <t>洒冲点村</t>
  </si>
  <si>
    <t>三台坡村民小组</t>
  </si>
  <si>
    <t>大麦地镇</t>
  </si>
  <si>
    <t>骡子脚村上游1.0公里</t>
  </si>
  <si>
    <t>左岸为玉溪市新平县右岸为楚雄州双柏县</t>
  </si>
  <si>
    <t>骡子脚村下游1.5公里</t>
  </si>
  <si>
    <t>牛圈房村</t>
  </si>
  <si>
    <t>很本楷村</t>
  </si>
  <si>
    <t>属玉溪市新平县</t>
  </si>
  <si>
    <t>峨马都村</t>
  </si>
  <si>
    <t>蚕豆田村（河门口大桥）</t>
  </si>
  <si>
    <t>麻海村民委员会笑山下游5km</t>
  </si>
  <si>
    <t>租村民委员会三江口大桥(与绿汁江汇合口)</t>
  </si>
  <si>
    <t>楚雄州沙甸河管理范围公告表</t>
  </si>
  <si>
    <t>彩云镇</t>
  </si>
  <si>
    <t xml:space="preserve">树密么村   </t>
  </si>
  <si>
    <t>阿家河汇入点</t>
  </si>
  <si>
    <t>河口村</t>
  </si>
  <si>
    <t>沙甸河与阿白岭大箐汇交点</t>
  </si>
  <si>
    <t>迆三郎村上游1.1km处与绿汁江汇入点</t>
  </si>
  <si>
    <t>双柏县法脿镇双坝村委会双坝村</t>
  </si>
  <si>
    <t>沙地水库坝埂</t>
  </si>
  <si>
    <t>古木村委会岔河村民小组</t>
  </si>
  <si>
    <t>英雄水库坝埂</t>
  </si>
  <si>
    <t>英雄水库以一级保护区为管理保护范围</t>
  </si>
  <si>
    <t>妥甸镇仓房村下750米</t>
  </si>
  <si>
    <t>大成哨村</t>
  </si>
  <si>
    <t>大庄社区凹则力村民小组</t>
  </si>
  <si>
    <t>大庄社区杨治河村</t>
  </si>
  <si>
    <t>大庄社区小弯子村</t>
  </si>
  <si>
    <t>柏子村</t>
  </si>
  <si>
    <t>白玉树村</t>
  </si>
  <si>
    <t>柏子村村委会安郎箐大箐</t>
  </si>
  <si>
    <t>小平掌下游1.2公里</t>
  </si>
  <si>
    <t>弯塘村民小组</t>
  </si>
  <si>
    <t>南孔村</t>
  </si>
  <si>
    <t>树密么村民小组上游0.3km</t>
  </si>
  <si>
    <t>迆三朗村上游1100m</t>
  </si>
  <si>
    <t xml:space="preserve"> 楚雄州扒河管理范围公告表</t>
  </si>
  <si>
    <t>土官镇</t>
  </si>
  <si>
    <t>温水塘水库</t>
  </si>
  <si>
    <t>温水塘村上游700m处与杭瑞高速路交接处</t>
  </si>
  <si>
    <t>易门县地界交界处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</si>
</sst>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;[Red]0.0"/>
    <numFmt numFmtId="177" formatCode="0.0_);[Red]\(0.0\)"/>
    <numFmt numFmtId="178" formatCode="0.00_ "/>
    <numFmt numFmtId="179" formatCode="0.00_);[Red]\(0.00\)"/>
    <numFmt numFmtId="180" formatCode="0.0_ "/>
    <numFmt numFmtId="181" formatCode="0.0"/>
  </numFmts>
  <fonts count="31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/>
    <xf numFmtId="0" fontId="25" fillId="0" borderId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181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81" fontId="3" fillId="0" borderId="1" xfId="51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177" fontId="3" fillId="0" borderId="1" xfId="53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 wrapText="1"/>
      <protection locked="0"/>
    </xf>
    <xf numFmtId="176" fontId="3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Border="1" applyAlignment="1" applyProtection="1">
      <alignment horizontal="center" vertical="center" wrapText="1"/>
      <protection locked="0"/>
    </xf>
    <xf numFmtId="176" fontId="3" fillId="0" borderId="1" xfId="50" applyNumberFormat="1" applyFont="1" applyBorder="1" applyAlignment="1" applyProtection="1">
      <alignment horizontal="center" vertical="center" wrapText="1"/>
      <protection locked="0"/>
    </xf>
    <xf numFmtId="176" fontId="3" fillId="0" borderId="1" xfId="53" applyNumberFormat="1" applyFont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horizontal="center" vertical="center" wrapText="1"/>
      <protection locked="0"/>
    </xf>
    <xf numFmtId="176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2" applyFont="1" applyFill="1" applyBorder="1" applyAlignment="1" applyProtection="1">
      <alignment horizontal="center" vertical="center" wrapText="1"/>
      <protection locked="0"/>
    </xf>
    <xf numFmtId="176" fontId="3" fillId="0" borderId="1" xfId="32" applyNumberFormat="1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 9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6" xfId="50"/>
    <cellStyle name="常规 13" xfId="51"/>
    <cellStyle name="常规 14" xfId="52"/>
    <cellStyle name="常规 2 4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tabSelected="1" workbookViewId="0">
      <selection activeCell="E17" sqref="E17"/>
    </sheetView>
  </sheetViews>
  <sheetFormatPr defaultColWidth="9" defaultRowHeight="13.5" outlineLevelCol="7"/>
  <cols>
    <col min="4" max="4" width="20.125" customWidth="1"/>
    <col min="5" max="5" width="26.375" customWidth="1"/>
    <col min="6" max="6" width="20.5" customWidth="1"/>
    <col min="7" max="7" width="10.375" customWidth="1"/>
    <col min="8" max="8" width="14.125" customWidth="1"/>
  </cols>
  <sheetData>
    <row r="1" ht="18.75" spans="1:8">
      <c r="A1" s="24" t="s">
        <v>0</v>
      </c>
      <c r="B1" s="24"/>
      <c r="C1" s="24"/>
      <c r="D1" s="24"/>
      <c r="E1" s="24"/>
      <c r="F1" s="24"/>
      <c r="G1" s="24"/>
      <c r="H1" s="24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/>
      <c r="B3" s="2"/>
      <c r="C3" s="2"/>
      <c r="D3" s="2"/>
      <c r="E3" s="2"/>
      <c r="F3" s="2"/>
      <c r="G3" s="2"/>
      <c r="H3" s="2"/>
    </row>
    <row r="4" ht="35.1" customHeight="1" spans="1:8">
      <c r="A4" s="4">
        <v>1</v>
      </c>
      <c r="B4" s="45" t="s">
        <v>9</v>
      </c>
      <c r="C4" s="45" t="s">
        <v>10</v>
      </c>
      <c r="D4" s="46" t="s">
        <v>11</v>
      </c>
      <c r="E4" s="46" t="s">
        <v>12</v>
      </c>
      <c r="F4" s="4">
        <v>65</v>
      </c>
      <c r="G4" s="14">
        <v>20.89</v>
      </c>
      <c r="H4" s="4" t="s">
        <v>13</v>
      </c>
    </row>
    <row r="5" ht="35.1" customHeight="1" spans="1:8">
      <c r="A5" s="4">
        <v>2</v>
      </c>
      <c r="B5" s="45" t="s">
        <v>9</v>
      </c>
      <c r="C5" s="45" t="s">
        <v>14</v>
      </c>
      <c r="D5" s="46" t="s">
        <v>12</v>
      </c>
      <c r="E5" s="46" t="s">
        <v>15</v>
      </c>
      <c r="F5" s="4">
        <v>68</v>
      </c>
      <c r="G5" s="14">
        <v>1.82</v>
      </c>
      <c r="H5" s="4" t="s">
        <v>13</v>
      </c>
    </row>
    <row r="6" ht="35.1" customHeight="1" spans="1:8">
      <c r="A6" s="4">
        <v>3</v>
      </c>
      <c r="B6" s="45" t="s">
        <v>9</v>
      </c>
      <c r="C6" s="45" t="s">
        <v>16</v>
      </c>
      <c r="D6" s="46" t="s">
        <v>17</v>
      </c>
      <c r="E6" s="46" t="s">
        <v>18</v>
      </c>
      <c r="F6" s="4">
        <v>78</v>
      </c>
      <c r="G6" s="14">
        <v>26.7</v>
      </c>
      <c r="H6" s="4" t="s">
        <v>13</v>
      </c>
    </row>
    <row r="7" ht="35.1" customHeight="1" spans="1:8">
      <c r="A7" s="12">
        <v>4</v>
      </c>
      <c r="B7" s="47" t="s">
        <v>19</v>
      </c>
      <c r="C7" s="48" t="s">
        <v>20</v>
      </c>
      <c r="D7" s="49" t="s">
        <v>18</v>
      </c>
      <c r="E7" s="48" t="s">
        <v>21</v>
      </c>
      <c r="F7" s="12">
        <v>81</v>
      </c>
      <c r="G7" s="15">
        <v>7.965</v>
      </c>
      <c r="H7" s="12" t="s">
        <v>13</v>
      </c>
    </row>
    <row r="8" ht="35.1" customHeight="1" spans="1:8">
      <c r="A8" s="4">
        <v>5</v>
      </c>
      <c r="B8" s="50" t="s">
        <v>19</v>
      </c>
      <c r="C8" s="51" t="s">
        <v>22</v>
      </c>
      <c r="D8" s="46" t="s">
        <v>23</v>
      </c>
      <c r="E8" s="46" t="s">
        <v>24</v>
      </c>
      <c r="F8" s="4">
        <v>96</v>
      </c>
      <c r="G8" s="14">
        <v>15.358</v>
      </c>
      <c r="H8" s="4" t="s">
        <v>13</v>
      </c>
    </row>
    <row r="9" ht="35.1" customHeight="1" spans="1:8">
      <c r="A9" s="4">
        <v>6</v>
      </c>
      <c r="B9" s="50" t="s">
        <v>19</v>
      </c>
      <c r="C9" s="51" t="s">
        <v>25</v>
      </c>
      <c r="D9" s="46" t="s">
        <v>26</v>
      </c>
      <c r="E9" s="51" t="s">
        <v>27</v>
      </c>
      <c r="F9" s="4">
        <v>122</v>
      </c>
      <c r="G9" s="14">
        <v>19.77</v>
      </c>
      <c r="H9" s="4" t="s">
        <v>13</v>
      </c>
    </row>
    <row r="10" ht="35.1" customHeight="1" spans="1:8">
      <c r="A10" s="4">
        <v>7</v>
      </c>
      <c r="B10" s="52" t="s">
        <v>28</v>
      </c>
      <c r="C10" s="53" t="s">
        <v>29</v>
      </c>
      <c r="D10" s="53" t="s">
        <v>30</v>
      </c>
      <c r="E10" s="51" t="s">
        <v>31</v>
      </c>
      <c r="F10" s="4">
        <v>125</v>
      </c>
      <c r="G10" s="14">
        <v>10.747</v>
      </c>
      <c r="H10" s="4" t="s">
        <v>13</v>
      </c>
    </row>
    <row r="11" ht="54.75" customHeight="1" spans="1:8">
      <c r="A11" s="4">
        <v>8</v>
      </c>
      <c r="B11" s="52" t="s">
        <v>28</v>
      </c>
      <c r="C11" s="53" t="s">
        <v>29</v>
      </c>
      <c r="D11" s="53" t="s">
        <v>32</v>
      </c>
      <c r="E11" s="51" t="s">
        <v>33</v>
      </c>
      <c r="F11" s="16" t="s">
        <v>34</v>
      </c>
      <c r="G11" s="14">
        <v>10.26</v>
      </c>
      <c r="H11" s="4" t="s">
        <v>35</v>
      </c>
    </row>
    <row r="12" ht="35.1" customHeight="1" spans="1:8">
      <c r="A12" s="4">
        <v>9</v>
      </c>
      <c r="B12" s="52" t="s">
        <v>28</v>
      </c>
      <c r="C12" s="53" t="s">
        <v>29</v>
      </c>
      <c r="D12" s="53" t="s">
        <v>36</v>
      </c>
      <c r="E12" s="53" t="s">
        <v>37</v>
      </c>
      <c r="F12" s="4">
        <v>128</v>
      </c>
      <c r="G12" s="14">
        <v>21.43</v>
      </c>
      <c r="H12" s="4" t="s">
        <v>13</v>
      </c>
    </row>
    <row r="13" ht="35.1" customHeight="1" spans="1:8">
      <c r="A13" s="4">
        <v>10</v>
      </c>
      <c r="B13" s="52" t="s">
        <v>28</v>
      </c>
      <c r="C13" s="53" t="s">
        <v>38</v>
      </c>
      <c r="D13" s="54" t="s">
        <v>39</v>
      </c>
      <c r="E13" s="53" t="s">
        <v>40</v>
      </c>
      <c r="F13" s="4">
        <v>133</v>
      </c>
      <c r="G13" s="14">
        <v>3.19</v>
      </c>
      <c r="H13" s="4" t="s">
        <v>13</v>
      </c>
    </row>
    <row r="14" ht="40.5" customHeight="1" spans="1:8">
      <c r="A14" s="4">
        <v>11</v>
      </c>
      <c r="B14" s="52" t="s">
        <v>28</v>
      </c>
      <c r="C14" s="53" t="s">
        <v>41</v>
      </c>
      <c r="D14" s="53" t="s">
        <v>40</v>
      </c>
      <c r="E14" s="53" t="s">
        <v>42</v>
      </c>
      <c r="F14" s="4">
        <v>141</v>
      </c>
      <c r="G14" s="14">
        <v>26.06</v>
      </c>
      <c r="H14" s="4" t="s">
        <v>13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topLeftCell="A4" workbookViewId="0">
      <selection activeCell="K11" sqref="K11"/>
    </sheetView>
  </sheetViews>
  <sheetFormatPr defaultColWidth="9" defaultRowHeight="13.5" outlineLevelCol="7"/>
  <cols>
    <col min="4" max="4" width="18.875" customWidth="1"/>
    <col min="5" max="5" width="20.875" customWidth="1"/>
    <col min="6" max="6" width="13.75" customWidth="1"/>
    <col min="7" max="7" width="12.625" customWidth="1"/>
    <col min="8" max="8" width="18" customWidth="1"/>
  </cols>
  <sheetData>
    <row r="1" ht="18.75" spans="1:8">
      <c r="A1" s="1" t="s">
        <v>333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205</v>
      </c>
      <c r="G2" s="2" t="s">
        <v>206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30" customHeight="1" spans="1:8">
      <c r="A4" s="4">
        <v>1</v>
      </c>
      <c r="B4" s="4" t="s">
        <v>183</v>
      </c>
      <c r="C4" s="4" t="s">
        <v>334</v>
      </c>
      <c r="D4" s="4" t="s">
        <v>335</v>
      </c>
      <c r="E4" s="4" t="s">
        <v>336</v>
      </c>
      <c r="F4" s="6">
        <v>5.4</v>
      </c>
      <c r="G4" s="14">
        <v>3.37</v>
      </c>
      <c r="H4" s="4"/>
    </row>
    <row r="5" ht="30" customHeight="1" spans="1:8">
      <c r="A5" s="4">
        <v>2</v>
      </c>
      <c r="B5" s="4"/>
      <c r="C5" s="4" t="s">
        <v>337</v>
      </c>
      <c r="D5" s="13" t="s">
        <v>336</v>
      </c>
      <c r="E5" s="13" t="s">
        <v>338</v>
      </c>
      <c r="F5" s="13">
        <v>15.3</v>
      </c>
      <c r="G5" s="15">
        <v>26.2</v>
      </c>
      <c r="H5" s="4"/>
    </row>
    <row r="6" ht="30" customHeight="1" spans="1:8">
      <c r="A6" s="4">
        <v>3</v>
      </c>
      <c r="B6" s="4"/>
      <c r="C6" s="4"/>
      <c r="D6" s="6" t="s">
        <v>338</v>
      </c>
      <c r="E6" s="6" t="s">
        <v>339</v>
      </c>
      <c r="F6" s="6">
        <v>16</v>
      </c>
      <c r="G6" s="14">
        <v>2.45</v>
      </c>
      <c r="H6" s="4"/>
    </row>
    <row r="7" ht="30" customHeight="1" spans="1:8">
      <c r="A7" s="4">
        <v>4</v>
      </c>
      <c r="B7" s="4"/>
      <c r="C7" s="4" t="s">
        <v>340</v>
      </c>
      <c r="D7" s="6" t="s">
        <v>339</v>
      </c>
      <c r="E7" s="4" t="s">
        <v>341</v>
      </c>
      <c r="F7" s="6">
        <v>18.2</v>
      </c>
      <c r="G7" s="14">
        <v>17.37</v>
      </c>
      <c r="H7" s="4"/>
    </row>
    <row r="8" ht="30" customHeight="1" spans="1:8">
      <c r="A8" s="4">
        <v>5</v>
      </c>
      <c r="B8" s="4"/>
      <c r="C8" s="4" t="s">
        <v>342</v>
      </c>
      <c r="D8" s="6" t="s">
        <v>341</v>
      </c>
      <c r="E8" s="6" t="s">
        <v>343</v>
      </c>
      <c r="F8" s="6">
        <v>15.5</v>
      </c>
      <c r="G8" s="14">
        <v>21.82</v>
      </c>
      <c r="H8" s="4"/>
    </row>
    <row r="9" ht="30" customHeight="1" spans="1:8">
      <c r="A9" s="4">
        <v>6</v>
      </c>
      <c r="B9" s="4"/>
      <c r="C9" s="4"/>
      <c r="D9" s="6" t="s">
        <v>343</v>
      </c>
      <c r="E9" s="6" t="s">
        <v>344</v>
      </c>
      <c r="F9" s="6">
        <v>22.5</v>
      </c>
      <c r="G9" s="14">
        <v>3.78</v>
      </c>
      <c r="H9" s="4"/>
    </row>
    <row r="10" ht="30" customHeight="1" spans="1:8">
      <c r="A10" s="4">
        <v>7</v>
      </c>
      <c r="B10" s="4"/>
      <c r="C10" s="4"/>
      <c r="D10" s="6" t="s">
        <v>344</v>
      </c>
      <c r="E10" s="6" t="s">
        <v>345</v>
      </c>
      <c r="F10" s="6">
        <v>19.6</v>
      </c>
      <c r="G10" s="14">
        <v>9.33</v>
      </c>
      <c r="H10" s="4"/>
    </row>
    <row r="11" ht="30" customHeight="1" spans="1:8">
      <c r="A11" s="4">
        <v>8</v>
      </c>
      <c r="B11" s="4"/>
      <c r="C11" s="4"/>
      <c r="D11" s="6" t="s">
        <v>345</v>
      </c>
      <c r="E11" s="6" t="s">
        <v>346</v>
      </c>
      <c r="F11" s="6">
        <v>22.7</v>
      </c>
      <c r="G11" s="14">
        <v>0.95</v>
      </c>
      <c r="H11" s="4"/>
    </row>
    <row r="12" ht="30" customHeight="1" spans="1:8">
      <c r="A12" s="4">
        <v>9</v>
      </c>
      <c r="B12" s="4"/>
      <c r="C12" s="4" t="s">
        <v>347</v>
      </c>
      <c r="D12" s="6" t="s">
        <v>346</v>
      </c>
      <c r="E12" s="6" t="s">
        <v>348</v>
      </c>
      <c r="F12" s="6">
        <v>33.6</v>
      </c>
      <c r="G12" s="14">
        <v>22.17</v>
      </c>
      <c r="H12" s="4"/>
    </row>
    <row r="13" ht="30" customHeight="1" spans="1:8">
      <c r="A13" s="4">
        <v>10</v>
      </c>
      <c r="B13" s="4"/>
      <c r="C13" s="4" t="s">
        <v>349</v>
      </c>
      <c r="D13" s="6" t="s">
        <v>348</v>
      </c>
      <c r="E13" s="6" t="s">
        <v>350</v>
      </c>
      <c r="F13" s="6">
        <v>29.4</v>
      </c>
      <c r="G13" s="14">
        <v>12.4</v>
      </c>
      <c r="H13" s="16"/>
    </row>
    <row r="14" ht="30" customHeight="1" spans="1:8">
      <c r="A14" s="4">
        <v>11</v>
      </c>
      <c r="B14" s="4"/>
      <c r="C14" s="4"/>
      <c r="D14" s="6" t="s">
        <v>350</v>
      </c>
      <c r="E14" s="6" t="s">
        <v>351</v>
      </c>
      <c r="F14" s="6">
        <v>32.3</v>
      </c>
      <c r="G14" s="14">
        <v>9.85</v>
      </c>
      <c r="H14" s="16"/>
    </row>
    <row r="15" ht="30" customHeight="1" spans="1:8">
      <c r="A15" s="4">
        <v>12</v>
      </c>
      <c r="B15" s="4"/>
      <c r="C15" s="4"/>
      <c r="D15" s="6" t="s">
        <v>351</v>
      </c>
      <c r="E15" s="6" t="s">
        <v>352</v>
      </c>
      <c r="F15" s="6">
        <v>27.5</v>
      </c>
      <c r="G15" s="14">
        <v>4.13</v>
      </c>
      <c r="H15" s="16"/>
    </row>
    <row r="16" ht="30" customHeight="1" spans="1:8">
      <c r="A16" s="4">
        <v>13</v>
      </c>
      <c r="B16" s="4" t="s">
        <v>28</v>
      </c>
      <c r="C16" s="4" t="s">
        <v>353</v>
      </c>
      <c r="D16" s="4" t="s">
        <v>354</v>
      </c>
      <c r="E16" s="4" t="s">
        <v>355</v>
      </c>
      <c r="F16" s="6">
        <v>88.5</v>
      </c>
      <c r="G16" s="7">
        <v>13.4</v>
      </c>
      <c r="H16" s="4" t="s">
        <v>356</v>
      </c>
    </row>
    <row r="17" ht="30" customHeight="1" spans="1:8">
      <c r="A17" s="4">
        <v>14</v>
      </c>
      <c r="B17" s="4"/>
      <c r="C17" s="12" t="s">
        <v>353</v>
      </c>
      <c r="D17" s="12" t="s">
        <v>355</v>
      </c>
      <c r="E17" s="12" t="s">
        <v>357</v>
      </c>
      <c r="F17" s="13">
        <f t="shared" ref="F17:F18" si="0">J17+20</f>
        <v>20</v>
      </c>
      <c r="G17" s="10">
        <v>11.4</v>
      </c>
      <c r="H17" s="4"/>
    </row>
    <row r="18" ht="30" customHeight="1" spans="1:8">
      <c r="A18" s="4">
        <v>15</v>
      </c>
      <c r="B18" s="4"/>
      <c r="C18" s="12" t="s">
        <v>353</v>
      </c>
      <c r="D18" s="12" t="s">
        <v>357</v>
      </c>
      <c r="E18" s="12" t="s">
        <v>358</v>
      </c>
      <c r="F18" s="13">
        <f t="shared" si="0"/>
        <v>20</v>
      </c>
      <c r="G18" s="10">
        <v>7.5</v>
      </c>
      <c r="H18" s="4"/>
    </row>
    <row r="19" ht="30" customHeight="1" spans="1:8">
      <c r="A19" s="4">
        <v>16</v>
      </c>
      <c r="B19" s="4"/>
      <c r="C19" s="4" t="s">
        <v>359</v>
      </c>
      <c r="D19" s="4" t="s">
        <v>358</v>
      </c>
      <c r="E19" s="4" t="s">
        <v>360</v>
      </c>
      <c r="F19" s="6" t="s">
        <v>361</v>
      </c>
      <c r="G19" s="7">
        <v>10.3</v>
      </c>
      <c r="H19" s="16" t="s">
        <v>362</v>
      </c>
    </row>
    <row r="20" ht="30" customHeight="1" spans="1:8">
      <c r="A20" s="4">
        <v>17</v>
      </c>
      <c r="B20" s="4"/>
      <c r="C20" s="4" t="s">
        <v>363</v>
      </c>
      <c r="D20" s="4" t="s">
        <v>360</v>
      </c>
      <c r="E20" s="4" t="s">
        <v>364</v>
      </c>
      <c r="F20" s="6">
        <v>82.9</v>
      </c>
      <c r="G20" s="7">
        <v>3.3</v>
      </c>
      <c r="H20" s="16" t="s">
        <v>356</v>
      </c>
    </row>
    <row r="21" ht="30" customHeight="1" spans="1:8">
      <c r="A21" s="4">
        <v>18</v>
      </c>
      <c r="B21" s="4"/>
      <c r="C21" s="4" t="s">
        <v>359</v>
      </c>
      <c r="D21" s="4" t="s">
        <v>364</v>
      </c>
      <c r="E21" s="4" t="s">
        <v>365</v>
      </c>
      <c r="F21" s="6" t="s">
        <v>361</v>
      </c>
      <c r="G21" s="7">
        <v>8.9</v>
      </c>
      <c r="H21" s="16" t="s">
        <v>366</v>
      </c>
    </row>
    <row r="22" ht="30" customHeight="1" spans="1:8">
      <c r="A22" s="4">
        <v>19</v>
      </c>
      <c r="B22" s="4"/>
      <c r="C22" s="4" t="s">
        <v>367</v>
      </c>
      <c r="D22" s="8" t="s">
        <v>365</v>
      </c>
      <c r="E22" s="4" t="s">
        <v>368</v>
      </c>
      <c r="F22" s="6">
        <v>117.6</v>
      </c>
      <c r="G22" s="7">
        <v>9.7</v>
      </c>
      <c r="H22" s="16" t="s">
        <v>369</v>
      </c>
    </row>
    <row r="23" ht="30" customHeight="1" spans="1:8">
      <c r="A23" s="4">
        <v>20</v>
      </c>
      <c r="B23" s="4"/>
      <c r="C23" s="4" t="s">
        <v>367</v>
      </c>
      <c r="D23" s="4" t="s">
        <v>368</v>
      </c>
      <c r="E23" s="4" t="s">
        <v>370</v>
      </c>
      <c r="F23" s="6">
        <v>100</v>
      </c>
      <c r="G23" s="7">
        <v>11.8</v>
      </c>
      <c r="H23" s="16"/>
    </row>
    <row r="24" ht="30" customHeight="1" spans="1:8">
      <c r="A24" s="4">
        <v>21</v>
      </c>
      <c r="B24" s="4"/>
      <c r="C24" s="4" t="s">
        <v>367</v>
      </c>
      <c r="D24" s="11" t="s">
        <v>370</v>
      </c>
      <c r="E24" s="4" t="s">
        <v>371</v>
      </c>
      <c r="F24" s="6">
        <v>83.9</v>
      </c>
      <c r="G24" s="7">
        <v>6.4</v>
      </c>
      <c r="H24" s="16"/>
    </row>
    <row r="25" ht="30" customHeight="1" spans="1:8">
      <c r="A25" s="4">
        <v>22</v>
      </c>
      <c r="B25" s="4"/>
      <c r="C25" s="4" t="s">
        <v>367</v>
      </c>
      <c r="D25" s="4" t="s">
        <v>371</v>
      </c>
      <c r="E25" s="4" t="s">
        <v>372</v>
      </c>
      <c r="F25" s="6">
        <v>85</v>
      </c>
      <c r="G25" s="7">
        <v>2.4</v>
      </c>
      <c r="H25" s="16"/>
    </row>
    <row r="26" ht="30" customHeight="1" spans="1:8">
      <c r="A26" s="4">
        <v>23</v>
      </c>
      <c r="B26" s="4"/>
      <c r="C26" s="4" t="s">
        <v>367</v>
      </c>
      <c r="D26" s="4" t="s">
        <v>372</v>
      </c>
      <c r="E26" s="4" t="s">
        <v>373</v>
      </c>
      <c r="F26" s="6">
        <v>78</v>
      </c>
      <c r="G26" s="7">
        <v>5.3</v>
      </c>
      <c r="H26" s="16"/>
    </row>
    <row r="27" ht="30" customHeight="1" spans="1:8">
      <c r="A27" s="4">
        <v>24</v>
      </c>
      <c r="B27" s="4"/>
      <c r="C27" s="4" t="s">
        <v>374</v>
      </c>
      <c r="D27" s="4" t="s">
        <v>373</v>
      </c>
      <c r="E27" s="4" t="s">
        <v>375</v>
      </c>
      <c r="F27" s="6">
        <v>70.8</v>
      </c>
      <c r="G27" s="7">
        <v>10.7</v>
      </c>
      <c r="H27" s="16" t="s">
        <v>376</v>
      </c>
    </row>
    <row r="28" ht="30" customHeight="1" spans="1:8">
      <c r="A28" s="4">
        <v>25</v>
      </c>
      <c r="B28" s="4"/>
      <c r="C28" s="4" t="s">
        <v>374</v>
      </c>
      <c r="D28" s="4" t="s">
        <v>375</v>
      </c>
      <c r="E28" s="4" t="s">
        <v>377</v>
      </c>
      <c r="F28" s="6">
        <v>79.7</v>
      </c>
      <c r="G28" s="7">
        <v>2.5</v>
      </c>
      <c r="H28" s="16"/>
    </row>
    <row r="29" ht="30" customHeight="1" spans="1:8">
      <c r="A29" s="4">
        <v>26</v>
      </c>
      <c r="B29" s="4"/>
      <c r="C29" s="4" t="s">
        <v>374</v>
      </c>
      <c r="D29" s="4" t="s">
        <v>377</v>
      </c>
      <c r="E29" s="4" t="s">
        <v>378</v>
      </c>
      <c r="F29" s="6">
        <v>68.5</v>
      </c>
      <c r="G29" s="7">
        <v>13.3</v>
      </c>
      <c r="H29" s="16"/>
    </row>
    <row r="30" ht="30" customHeight="1" spans="1:8">
      <c r="A30" s="4">
        <v>27</v>
      </c>
      <c r="B30" s="4"/>
      <c r="C30" s="4" t="s">
        <v>359</v>
      </c>
      <c r="D30" s="4" t="s">
        <v>378</v>
      </c>
      <c r="E30" s="4" t="s">
        <v>379</v>
      </c>
      <c r="F30" s="6" t="s">
        <v>361</v>
      </c>
      <c r="G30" s="7">
        <v>3.1</v>
      </c>
      <c r="H30" s="16" t="s">
        <v>380</v>
      </c>
    </row>
    <row r="31" ht="30" customHeight="1" spans="1:8">
      <c r="A31" s="4">
        <v>28</v>
      </c>
      <c r="B31" s="4"/>
      <c r="C31" s="4" t="s">
        <v>374</v>
      </c>
      <c r="D31" s="4" t="s">
        <v>379</v>
      </c>
      <c r="E31" s="4" t="s">
        <v>381</v>
      </c>
      <c r="F31" s="6">
        <v>83</v>
      </c>
      <c r="G31" s="7">
        <v>12</v>
      </c>
      <c r="H31" s="16" t="s">
        <v>376</v>
      </c>
    </row>
    <row r="32" ht="30" customHeight="1" spans="1:8">
      <c r="A32" s="4">
        <v>29</v>
      </c>
      <c r="B32" s="4"/>
      <c r="C32" s="4" t="s">
        <v>374</v>
      </c>
      <c r="D32" s="4" t="s">
        <v>381</v>
      </c>
      <c r="E32" s="4" t="s">
        <v>382</v>
      </c>
      <c r="F32" s="6">
        <v>111</v>
      </c>
      <c r="G32" s="7">
        <v>11.6</v>
      </c>
      <c r="H32" s="16"/>
    </row>
    <row r="33" ht="30" customHeight="1" spans="1:8">
      <c r="A33" s="4">
        <v>30</v>
      </c>
      <c r="B33" s="4"/>
      <c r="C33" s="4" t="s">
        <v>41</v>
      </c>
      <c r="D33" s="4" t="s">
        <v>382</v>
      </c>
      <c r="E33" s="4" t="s">
        <v>383</v>
      </c>
      <c r="F33" s="6">
        <v>117</v>
      </c>
      <c r="G33" s="7">
        <v>12.5</v>
      </c>
      <c r="H33" s="16"/>
    </row>
    <row r="34" ht="30" customHeight="1" spans="1:8">
      <c r="A34" s="4">
        <v>31</v>
      </c>
      <c r="B34" s="4"/>
      <c r="C34" s="4" t="s">
        <v>41</v>
      </c>
      <c r="D34" s="11" t="s">
        <v>383</v>
      </c>
      <c r="E34" s="4" t="s">
        <v>384</v>
      </c>
      <c r="F34" s="6">
        <v>93</v>
      </c>
      <c r="G34" s="7">
        <v>18.4</v>
      </c>
      <c r="H34" s="16"/>
    </row>
  </sheetData>
  <mergeCells count="19">
    <mergeCell ref="A1:H1"/>
    <mergeCell ref="A2:A3"/>
    <mergeCell ref="B2:B3"/>
    <mergeCell ref="B4:B15"/>
    <mergeCell ref="B16:B34"/>
    <mergeCell ref="C2:C3"/>
    <mergeCell ref="C5:C6"/>
    <mergeCell ref="C8:C11"/>
    <mergeCell ref="C13:C15"/>
    <mergeCell ref="D2:D3"/>
    <mergeCell ref="E2:E3"/>
    <mergeCell ref="F2:F3"/>
    <mergeCell ref="G2:G3"/>
    <mergeCell ref="H2:H3"/>
    <mergeCell ref="H6:H7"/>
    <mergeCell ref="H16:H18"/>
    <mergeCell ref="H22:H26"/>
    <mergeCell ref="H27:H29"/>
    <mergeCell ref="H31:H34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workbookViewId="0">
      <selection activeCell="J14" sqref="J14"/>
    </sheetView>
  </sheetViews>
  <sheetFormatPr defaultColWidth="9" defaultRowHeight="13.5" outlineLevelCol="7"/>
  <cols>
    <col min="4" max="4" width="16.75" customWidth="1"/>
    <col min="5" max="5" width="19.75" customWidth="1"/>
    <col min="6" max="6" width="15.125" customWidth="1"/>
    <col min="7" max="7" width="14.625" customWidth="1"/>
    <col min="8" max="8" width="17.5" customWidth="1"/>
  </cols>
  <sheetData>
    <row r="1" ht="18.75" spans="1:8">
      <c r="A1" s="1" t="s">
        <v>385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30" customHeight="1" spans="1:8">
      <c r="A4" s="4">
        <v>1</v>
      </c>
      <c r="B4" s="4" t="s">
        <v>183</v>
      </c>
      <c r="C4" s="4" t="s">
        <v>386</v>
      </c>
      <c r="D4" s="4" t="s">
        <v>387</v>
      </c>
      <c r="E4" s="4" t="s">
        <v>388</v>
      </c>
      <c r="F4" s="6">
        <v>41</v>
      </c>
      <c r="G4" s="7">
        <v>3.5</v>
      </c>
      <c r="H4" s="8"/>
    </row>
    <row r="5" ht="30" customHeight="1" spans="1:8">
      <c r="A5" s="4">
        <v>2</v>
      </c>
      <c r="B5" s="4"/>
      <c r="C5" s="4" t="s">
        <v>386</v>
      </c>
      <c r="D5" s="9" t="s">
        <v>389</v>
      </c>
      <c r="E5" s="9" t="s">
        <v>390</v>
      </c>
      <c r="F5" s="6">
        <v>29.7</v>
      </c>
      <c r="G5" s="7">
        <v>2.6</v>
      </c>
      <c r="H5" s="8"/>
    </row>
    <row r="6" ht="30" customHeight="1" spans="1:8">
      <c r="A6" s="4">
        <v>3</v>
      </c>
      <c r="B6" s="4"/>
      <c r="C6" s="4" t="s">
        <v>349</v>
      </c>
      <c r="D6" s="4" t="s">
        <v>390</v>
      </c>
      <c r="E6" s="4" t="s">
        <v>391</v>
      </c>
      <c r="F6" s="6">
        <v>26.4</v>
      </c>
      <c r="G6" s="7">
        <v>2.4</v>
      </c>
      <c r="H6" s="8"/>
    </row>
    <row r="7" ht="30" customHeight="1" spans="1:8">
      <c r="A7" s="4">
        <v>4</v>
      </c>
      <c r="B7" s="4" t="s">
        <v>28</v>
      </c>
      <c r="C7" s="4" t="s">
        <v>363</v>
      </c>
      <c r="D7" s="4" t="s">
        <v>392</v>
      </c>
      <c r="E7" s="4" t="s">
        <v>393</v>
      </c>
      <c r="F7" s="6">
        <v>4</v>
      </c>
      <c r="G7" s="10">
        <v>6.8</v>
      </c>
      <c r="H7" s="4"/>
    </row>
    <row r="8" ht="30" customHeight="1" spans="1:8">
      <c r="A8" s="4">
        <v>5</v>
      </c>
      <c r="B8" s="4"/>
      <c r="C8" s="4" t="s">
        <v>363</v>
      </c>
      <c r="D8" s="4" t="s">
        <v>393</v>
      </c>
      <c r="E8" s="4" t="s">
        <v>394</v>
      </c>
      <c r="F8" s="6">
        <v>6</v>
      </c>
      <c r="G8" s="10">
        <v>2</v>
      </c>
      <c r="H8" s="4"/>
    </row>
    <row r="9" ht="30" customHeight="1" spans="1:8">
      <c r="A9" s="4">
        <v>6</v>
      </c>
      <c r="B9" s="4"/>
      <c r="C9" s="4" t="s">
        <v>363</v>
      </c>
      <c r="D9" s="4" t="s">
        <v>394</v>
      </c>
      <c r="E9" s="4" t="s">
        <v>395</v>
      </c>
      <c r="F9" s="6">
        <v>30</v>
      </c>
      <c r="G9" s="10">
        <v>8</v>
      </c>
      <c r="H9" s="4" t="s">
        <v>396</v>
      </c>
    </row>
    <row r="10" ht="30" customHeight="1" spans="1:8">
      <c r="A10" s="4">
        <v>7</v>
      </c>
      <c r="B10" s="4"/>
      <c r="C10" s="4" t="s">
        <v>326</v>
      </c>
      <c r="D10" s="4" t="s">
        <v>395</v>
      </c>
      <c r="E10" s="4" t="s">
        <v>397</v>
      </c>
      <c r="F10" s="6">
        <v>38</v>
      </c>
      <c r="G10" s="10">
        <v>15.4</v>
      </c>
      <c r="H10" s="4"/>
    </row>
    <row r="11" ht="30" customHeight="1" spans="1:8">
      <c r="A11" s="4">
        <v>8</v>
      </c>
      <c r="B11" s="4"/>
      <c r="C11" s="4" t="s">
        <v>353</v>
      </c>
      <c r="D11" s="4" t="s">
        <v>397</v>
      </c>
      <c r="E11" s="4" t="s">
        <v>398</v>
      </c>
      <c r="F11" s="6">
        <v>42</v>
      </c>
      <c r="G11" s="10">
        <v>8.8</v>
      </c>
      <c r="H11" s="4"/>
    </row>
    <row r="12" ht="30" customHeight="1" spans="1:8">
      <c r="A12" s="4">
        <v>9</v>
      </c>
      <c r="B12" s="4"/>
      <c r="C12" s="4" t="s">
        <v>353</v>
      </c>
      <c r="D12" s="4" t="s">
        <v>398</v>
      </c>
      <c r="E12" s="4" t="s">
        <v>399</v>
      </c>
      <c r="F12" s="6">
        <v>30</v>
      </c>
      <c r="G12" s="10">
        <v>3.4</v>
      </c>
      <c r="H12" s="4"/>
    </row>
    <row r="13" ht="30" customHeight="1" spans="1:8">
      <c r="A13" s="4">
        <v>10</v>
      </c>
      <c r="B13" s="4"/>
      <c r="C13" s="4" t="s">
        <v>353</v>
      </c>
      <c r="D13" s="11" t="s">
        <v>399</v>
      </c>
      <c r="E13" s="4" t="s">
        <v>400</v>
      </c>
      <c r="F13" s="6">
        <v>35</v>
      </c>
      <c r="G13" s="10">
        <v>5.1</v>
      </c>
      <c r="H13" s="4"/>
    </row>
    <row r="14" ht="30" customHeight="1" spans="1:8">
      <c r="A14" s="4">
        <v>11</v>
      </c>
      <c r="B14" s="4"/>
      <c r="C14" s="4" t="s">
        <v>353</v>
      </c>
      <c r="D14" s="11" t="s">
        <v>400</v>
      </c>
      <c r="E14" s="4" t="s">
        <v>401</v>
      </c>
      <c r="F14" s="6">
        <v>49</v>
      </c>
      <c r="G14" s="10">
        <v>9.6</v>
      </c>
      <c r="H14" s="4"/>
    </row>
    <row r="15" ht="30" customHeight="1" spans="1:8">
      <c r="A15" s="4">
        <v>12</v>
      </c>
      <c r="B15" s="4"/>
      <c r="C15" s="4" t="s">
        <v>353</v>
      </c>
      <c r="D15" s="11" t="s">
        <v>401</v>
      </c>
      <c r="E15" s="4" t="s">
        <v>402</v>
      </c>
      <c r="F15" s="6">
        <v>25</v>
      </c>
      <c r="G15" s="10">
        <v>1.7</v>
      </c>
      <c r="H15" s="4"/>
    </row>
    <row r="16" ht="30" customHeight="1" spans="1:8">
      <c r="A16" s="4">
        <v>13</v>
      </c>
      <c r="B16" s="4"/>
      <c r="C16" s="4" t="s">
        <v>353</v>
      </c>
      <c r="D16" s="11" t="s">
        <v>402</v>
      </c>
      <c r="E16" s="4" t="s">
        <v>403</v>
      </c>
      <c r="F16" s="6">
        <v>55</v>
      </c>
      <c r="G16" s="10">
        <v>2</v>
      </c>
      <c r="H16" s="4"/>
    </row>
    <row r="17" ht="30" customHeight="1" spans="1:8">
      <c r="A17" s="4">
        <v>14</v>
      </c>
      <c r="B17" s="4"/>
      <c r="C17" s="4" t="s">
        <v>353</v>
      </c>
      <c r="D17" s="11" t="s">
        <v>404</v>
      </c>
      <c r="E17" s="4" t="s">
        <v>405</v>
      </c>
      <c r="F17" s="6">
        <v>35</v>
      </c>
      <c r="G17" s="10">
        <v>2.4</v>
      </c>
      <c r="H17" s="4"/>
    </row>
    <row r="18" ht="30" customHeight="1" spans="1:8">
      <c r="A18" s="4">
        <v>15</v>
      </c>
      <c r="B18" s="4"/>
      <c r="C18" s="4" t="s">
        <v>353</v>
      </c>
      <c r="D18" s="4" t="s">
        <v>405</v>
      </c>
      <c r="E18" s="4" t="s">
        <v>406</v>
      </c>
      <c r="F18" s="6">
        <v>45</v>
      </c>
      <c r="G18" s="10">
        <v>3.3</v>
      </c>
      <c r="H18" s="4"/>
    </row>
    <row r="19" ht="30" customHeight="1" spans="1:8">
      <c r="A19" s="4">
        <v>16</v>
      </c>
      <c r="B19" s="4"/>
      <c r="C19" s="4" t="s">
        <v>353</v>
      </c>
      <c r="D19" s="4" t="s">
        <v>406</v>
      </c>
      <c r="E19" s="4" t="s">
        <v>407</v>
      </c>
      <c r="F19" s="6">
        <v>45</v>
      </c>
      <c r="G19" s="10">
        <v>9</v>
      </c>
      <c r="H19" s="4"/>
    </row>
    <row r="20" ht="30" customHeight="1" spans="1:8">
      <c r="A20" s="4">
        <v>17</v>
      </c>
      <c r="B20" s="4"/>
      <c r="C20" s="4" t="s">
        <v>353</v>
      </c>
      <c r="D20" s="4" t="s">
        <v>407</v>
      </c>
      <c r="E20" s="4" t="s">
        <v>408</v>
      </c>
      <c r="F20" s="6">
        <v>38</v>
      </c>
      <c r="G20" s="10">
        <v>5.3</v>
      </c>
      <c r="H20" s="4"/>
    </row>
    <row r="21" ht="30" customHeight="1" spans="1:8">
      <c r="A21" s="4">
        <v>18</v>
      </c>
      <c r="B21" s="4"/>
      <c r="C21" s="4" t="s">
        <v>353</v>
      </c>
      <c r="D21" s="4" t="s">
        <v>408</v>
      </c>
      <c r="E21" s="4" t="s">
        <v>409</v>
      </c>
      <c r="F21" s="6">
        <v>67</v>
      </c>
      <c r="G21" s="10">
        <v>2</v>
      </c>
      <c r="H21" s="4"/>
    </row>
    <row r="22" ht="30" customHeight="1" spans="1:8">
      <c r="A22" s="4">
        <v>19</v>
      </c>
      <c r="B22" s="4"/>
      <c r="C22" s="12" t="s">
        <v>353</v>
      </c>
      <c r="D22" s="12" t="s">
        <v>407</v>
      </c>
      <c r="E22" s="12" t="s">
        <v>408</v>
      </c>
      <c r="F22" s="13">
        <v>50</v>
      </c>
      <c r="G22" s="10">
        <v>3.2</v>
      </c>
      <c r="H22" s="4"/>
    </row>
    <row r="23" ht="30" customHeight="1" spans="1:8">
      <c r="A23" s="4">
        <v>20</v>
      </c>
      <c r="B23" s="4"/>
      <c r="C23" s="12" t="s">
        <v>353</v>
      </c>
      <c r="D23" s="12" t="s">
        <v>408</v>
      </c>
      <c r="E23" s="12" t="s">
        <v>409</v>
      </c>
      <c r="F23" s="13">
        <v>75</v>
      </c>
      <c r="G23" s="10">
        <v>9</v>
      </c>
      <c r="H23" s="4"/>
    </row>
  </sheetData>
  <mergeCells count="11">
    <mergeCell ref="A1:H1"/>
    <mergeCell ref="A2:A3"/>
    <mergeCell ref="B2:B3"/>
    <mergeCell ref="B4:B6"/>
    <mergeCell ref="B7:B23"/>
    <mergeCell ref="C2:C3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"/>
  <sheetViews>
    <sheetView workbookViewId="0">
      <selection activeCell="I14" sqref="I14"/>
    </sheetView>
  </sheetViews>
  <sheetFormatPr defaultColWidth="9" defaultRowHeight="13.5" outlineLevelRow="4" outlineLevelCol="7"/>
  <cols>
    <col min="4" max="4" width="14" customWidth="1"/>
    <col min="5" max="5" width="16.875" customWidth="1"/>
    <col min="6" max="6" width="12.75" customWidth="1"/>
    <col min="7" max="7" width="14" customWidth="1"/>
    <col min="8" max="8" width="9.625" customWidth="1"/>
  </cols>
  <sheetData>
    <row r="1" ht="18.75" spans="1:8">
      <c r="A1" s="1" t="s">
        <v>410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50.1" customHeight="1" spans="1:8">
      <c r="A4" s="4">
        <v>1</v>
      </c>
      <c r="B4" s="4" t="s">
        <v>183</v>
      </c>
      <c r="C4" s="4" t="s">
        <v>411</v>
      </c>
      <c r="D4" s="4" t="s">
        <v>412</v>
      </c>
      <c r="E4" s="4" t="s">
        <v>413</v>
      </c>
      <c r="F4" s="4">
        <v>15</v>
      </c>
      <c r="G4" s="5">
        <v>1.19</v>
      </c>
      <c r="H4" s="6"/>
    </row>
    <row r="5" ht="50.1" customHeight="1" spans="1:8">
      <c r="A5" s="4">
        <v>2</v>
      </c>
      <c r="B5" s="4"/>
      <c r="C5" s="4"/>
      <c r="D5" s="4" t="s">
        <v>413</v>
      </c>
      <c r="E5" s="4" t="s">
        <v>414</v>
      </c>
      <c r="F5" s="6">
        <v>10.7</v>
      </c>
      <c r="G5" s="5">
        <v>2.51</v>
      </c>
      <c r="H5" s="4"/>
    </row>
  </sheetData>
  <mergeCells count="11">
    <mergeCell ref="A1:H1"/>
    <mergeCell ref="A2:A3"/>
    <mergeCell ref="B2:B3"/>
    <mergeCell ref="B4:B5"/>
    <mergeCell ref="C2:C3"/>
    <mergeCell ref="C4:C5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J15" sqref="J15"/>
    </sheetView>
  </sheetViews>
  <sheetFormatPr defaultColWidth="9" defaultRowHeight="13.5" outlineLevelCol="7"/>
  <cols>
    <col min="4" max="4" width="20.75" customWidth="1"/>
    <col min="5" max="5" width="23.25" customWidth="1"/>
  </cols>
  <sheetData>
    <row r="1" ht="18.75" spans="1:8">
      <c r="A1" s="39" t="s">
        <v>43</v>
      </c>
      <c r="B1" s="39"/>
      <c r="C1" s="39"/>
      <c r="D1" s="39"/>
      <c r="E1" s="39"/>
      <c r="F1" s="39"/>
      <c r="G1" s="39"/>
      <c r="H1" s="39"/>
    </row>
    <row r="2" spans="1:8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1" t="s">
        <v>8</v>
      </c>
    </row>
    <row r="3" spans="1:8">
      <c r="A3" s="40"/>
      <c r="B3" s="40"/>
      <c r="C3" s="40"/>
      <c r="D3" s="40"/>
      <c r="E3" s="40"/>
      <c r="F3" s="40"/>
      <c r="G3" s="40"/>
      <c r="H3" s="41"/>
    </row>
    <row r="4" ht="30" customHeight="1" spans="1:8">
      <c r="A4" s="42">
        <v>1</v>
      </c>
      <c r="B4" s="42" t="s">
        <v>44</v>
      </c>
      <c r="C4" s="42" t="s">
        <v>45</v>
      </c>
      <c r="D4" s="42" t="s">
        <v>46</v>
      </c>
      <c r="E4" s="42" t="s">
        <v>47</v>
      </c>
      <c r="F4" s="43">
        <v>1134</v>
      </c>
      <c r="G4" s="44">
        <v>12.77</v>
      </c>
      <c r="H4" s="42" t="s">
        <v>48</v>
      </c>
    </row>
    <row r="5" ht="30" customHeight="1" spans="1:8">
      <c r="A5" s="42">
        <v>2</v>
      </c>
      <c r="B5" s="42"/>
      <c r="C5" s="42" t="s">
        <v>49</v>
      </c>
      <c r="D5" s="42" t="s">
        <v>50</v>
      </c>
      <c r="E5" s="42" t="s">
        <v>51</v>
      </c>
      <c r="F5" s="43">
        <v>1134</v>
      </c>
      <c r="G5" s="44">
        <v>49.73</v>
      </c>
      <c r="H5" s="42"/>
    </row>
    <row r="6" ht="30" customHeight="1" spans="1:8">
      <c r="A6" s="42">
        <v>3</v>
      </c>
      <c r="B6" s="42" t="s">
        <v>52</v>
      </c>
      <c r="C6" s="42" t="s">
        <v>53</v>
      </c>
      <c r="D6" s="42" t="s">
        <v>54</v>
      </c>
      <c r="E6" s="42" t="s">
        <v>55</v>
      </c>
      <c r="F6" s="43">
        <v>1134</v>
      </c>
      <c r="G6" s="44">
        <v>16.65</v>
      </c>
      <c r="H6" s="42"/>
    </row>
    <row r="7" ht="30" customHeight="1" spans="1:8">
      <c r="A7" s="42">
        <v>4</v>
      </c>
      <c r="B7" s="42"/>
      <c r="C7" s="42" t="s">
        <v>56</v>
      </c>
      <c r="D7" s="42" t="s">
        <v>57</v>
      </c>
      <c r="E7" s="42" t="s">
        <v>58</v>
      </c>
      <c r="F7" s="43">
        <v>975</v>
      </c>
      <c r="G7" s="44">
        <v>4.51</v>
      </c>
      <c r="H7" s="42" t="s">
        <v>59</v>
      </c>
    </row>
    <row r="8" ht="30" customHeight="1" spans="1:8">
      <c r="A8" s="42">
        <v>5</v>
      </c>
      <c r="B8" s="42"/>
      <c r="C8" s="42" t="s">
        <v>56</v>
      </c>
      <c r="D8" s="42" t="s">
        <v>58</v>
      </c>
      <c r="E8" s="42" t="s">
        <v>60</v>
      </c>
      <c r="F8" s="43">
        <v>975</v>
      </c>
      <c r="G8" s="44">
        <v>2.18</v>
      </c>
      <c r="H8" s="42"/>
    </row>
    <row r="9" ht="30" customHeight="1" spans="1:8">
      <c r="A9" s="42">
        <v>6</v>
      </c>
      <c r="B9" s="42" t="s">
        <v>61</v>
      </c>
      <c r="C9" s="42" t="s">
        <v>62</v>
      </c>
      <c r="D9" s="42" t="s">
        <v>60</v>
      </c>
      <c r="E9" s="42" t="s">
        <v>63</v>
      </c>
      <c r="F9" s="43">
        <v>975</v>
      </c>
      <c r="G9" s="44">
        <v>1.92</v>
      </c>
      <c r="H9" s="42"/>
    </row>
    <row r="10" ht="30" customHeight="1" spans="1:8">
      <c r="A10" s="42">
        <v>7</v>
      </c>
      <c r="B10" s="42"/>
      <c r="C10" s="42" t="s">
        <v>62</v>
      </c>
      <c r="D10" s="42" t="s">
        <v>63</v>
      </c>
      <c r="E10" s="42" t="s">
        <v>64</v>
      </c>
      <c r="F10" s="43">
        <v>975</v>
      </c>
      <c r="G10" s="44">
        <v>0.45</v>
      </c>
      <c r="H10" s="42"/>
    </row>
    <row r="11" ht="30" customHeight="1" spans="1:8">
      <c r="A11" s="42">
        <v>8</v>
      </c>
      <c r="B11" s="42"/>
      <c r="C11" s="42" t="s">
        <v>65</v>
      </c>
      <c r="D11" s="42" t="s">
        <v>64</v>
      </c>
      <c r="E11" s="42" t="s">
        <v>66</v>
      </c>
      <c r="F11" s="43">
        <v>975</v>
      </c>
      <c r="G11" s="44">
        <v>15.87</v>
      </c>
      <c r="H11" s="42"/>
    </row>
    <row r="12" ht="30" customHeight="1" spans="1:8">
      <c r="A12" s="42">
        <v>9</v>
      </c>
      <c r="B12" s="42"/>
      <c r="C12" s="42" t="s">
        <v>65</v>
      </c>
      <c r="D12" s="42" t="s">
        <v>66</v>
      </c>
      <c r="E12" s="42" t="s">
        <v>67</v>
      </c>
      <c r="F12" s="43">
        <v>975</v>
      </c>
      <c r="G12" s="44">
        <v>7.7</v>
      </c>
      <c r="H12" s="42"/>
    </row>
    <row r="13" ht="30" customHeight="1" spans="1:8">
      <c r="A13" s="42">
        <v>10</v>
      </c>
      <c r="B13" s="42"/>
      <c r="C13" s="42" t="s">
        <v>65</v>
      </c>
      <c r="D13" s="42" t="s">
        <v>67</v>
      </c>
      <c r="E13" s="42" t="s">
        <v>68</v>
      </c>
      <c r="F13" s="43">
        <v>975</v>
      </c>
      <c r="G13" s="44">
        <v>6.35</v>
      </c>
      <c r="H13" s="42"/>
    </row>
    <row r="14" ht="30" customHeight="1" spans="1:8">
      <c r="A14" s="42">
        <v>11</v>
      </c>
      <c r="B14" s="42"/>
      <c r="C14" s="42" t="s">
        <v>69</v>
      </c>
      <c r="D14" s="42" t="s">
        <v>68</v>
      </c>
      <c r="E14" s="42" t="s">
        <v>70</v>
      </c>
      <c r="F14" s="43">
        <v>975</v>
      </c>
      <c r="G14" s="44">
        <v>0.52</v>
      </c>
      <c r="H14" s="42"/>
    </row>
    <row r="15" ht="30" customHeight="1" spans="1:8">
      <c r="A15" s="42">
        <v>12</v>
      </c>
      <c r="B15" s="42" t="s">
        <v>71</v>
      </c>
      <c r="C15" s="42" t="s">
        <v>72</v>
      </c>
      <c r="D15" s="42" t="s">
        <v>70</v>
      </c>
      <c r="E15" s="42" t="s">
        <v>73</v>
      </c>
      <c r="F15" s="43">
        <v>975</v>
      </c>
      <c r="G15" s="44">
        <v>9.05</v>
      </c>
      <c r="H15" s="42"/>
    </row>
    <row r="16" ht="30" customHeight="1" spans="1:8">
      <c r="A16" s="42">
        <v>13</v>
      </c>
      <c r="B16" s="42"/>
      <c r="C16" s="42" t="s">
        <v>74</v>
      </c>
      <c r="D16" s="42" t="s">
        <v>73</v>
      </c>
      <c r="E16" s="42" t="s">
        <v>75</v>
      </c>
      <c r="F16" s="43">
        <v>975</v>
      </c>
      <c r="G16" s="44">
        <v>4.42</v>
      </c>
      <c r="H16" s="42"/>
    </row>
    <row r="17" ht="30" customHeight="1" spans="1:8">
      <c r="A17" s="42">
        <v>14</v>
      </c>
      <c r="B17" s="42"/>
      <c r="C17" s="42" t="s">
        <v>76</v>
      </c>
      <c r="D17" s="42" t="s">
        <v>75</v>
      </c>
      <c r="E17" s="42" t="s">
        <v>77</v>
      </c>
      <c r="F17" s="43">
        <v>975</v>
      </c>
      <c r="G17" s="44">
        <v>20.27</v>
      </c>
      <c r="H17" s="42"/>
    </row>
  </sheetData>
  <mergeCells count="15">
    <mergeCell ref="A1:H1"/>
    <mergeCell ref="A2:A3"/>
    <mergeCell ref="B2:B3"/>
    <mergeCell ref="B4:B5"/>
    <mergeCell ref="B6:B8"/>
    <mergeCell ref="B9:B14"/>
    <mergeCell ref="B15:B17"/>
    <mergeCell ref="C2:C3"/>
    <mergeCell ref="D2:D3"/>
    <mergeCell ref="E2:E3"/>
    <mergeCell ref="F2:F3"/>
    <mergeCell ref="G2:G3"/>
    <mergeCell ref="H2:H3"/>
    <mergeCell ref="H4:H6"/>
    <mergeCell ref="H7:H1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7"/>
  <sheetViews>
    <sheetView workbookViewId="0">
      <selection activeCell="L23" sqref="L23"/>
    </sheetView>
  </sheetViews>
  <sheetFormatPr defaultColWidth="9" defaultRowHeight="13.5" outlineLevelCol="7"/>
  <cols>
    <col min="4" max="4" width="19.25" customWidth="1"/>
    <col min="5" max="5" width="22.875" customWidth="1"/>
    <col min="8" max="8" width="17.375" customWidth="1"/>
  </cols>
  <sheetData>
    <row r="1" ht="18.75" spans="1:8">
      <c r="A1" s="24" t="s">
        <v>78</v>
      </c>
      <c r="B1" s="24"/>
      <c r="C1" s="24"/>
      <c r="D1" s="24"/>
      <c r="E1" s="24"/>
      <c r="F1" s="24"/>
      <c r="G1" s="24"/>
      <c r="H1" s="24"/>
    </row>
    <row r="2" ht="14.25" customHeight="1" spans="1:8">
      <c r="A2" s="2" t="s">
        <v>1</v>
      </c>
      <c r="B2" s="2" t="s">
        <v>79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4">
        <v>1</v>
      </c>
      <c r="B4" s="4" t="s">
        <v>80</v>
      </c>
      <c r="C4" s="4" t="s">
        <v>81</v>
      </c>
      <c r="D4" s="4" t="s">
        <v>82</v>
      </c>
      <c r="E4" s="4" t="s">
        <v>83</v>
      </c>
      <c r="F4" s="4">
        <v>5</v>
      </c>
      <c r="G4" s="14">
        <v>11.23</v>
      </c>
      <c r="H4" s="8"/>
    </row>
    <row r="5" ht="30" customHeight="1" spans="1:8">
      <c r="A5" s="4">
        <v>2</v>
      </c>
      <c r="B5" s="4"/>
      <c r="C5" s="4"/>
      <c r="D5" s="4" t="s">
        <v>84</v>
      </c>
      <c r="E5" s="4" t="s">
        <v>85</v>
      </c>
      <c r="F5" s="4">
        <v>9</v>
      </c>
      <c r="G5" s="14">
        <v>10.36</v>
      </c>
      <c r="H5" s="8"/>
    </row>
    <row r="6" ht="30" customHeight="1" spans="1:8">
      <c r="A6" s="4">
        <v>3</v>
      </c>
      <c r="B6" s="4"/>
      <c r="C6" s="4"/>
      <c r="D6" s="4" t="s">
        <v>85</v>
      </c>
      <c r="E6" s="4" t="s">
        <v>86</v>
      </c>
      <c r="F6" s="4">
        <v>13</v>
      </c>
      <c r="G6" s="14">
        <v>8.47</v>
      </c>
      <c r="H6" s="4"/>
    </row>
    <row r="7" ht="30" customHeight="1" spans="1:8">
      <c r="A7" s="4">
        <v>4</v>
      </c>
      <c r="B7" s="4"/>
      <c r="C7" s="4" t="s">
        <v>87</v>
      </c>
      <c r="D7" s="12" t="s">
        <v>86</v>
      </c>
      <c r="E7" s="12" t="s">
        <v>88</v>
      </c>
      <c r="F7" s="4">
        <v>21</v>
      </c>
      <c r="G7" s="14">
        <v>16.74</v>
      </c>
      <c r="H7" s="4"/>
    </row>
    <row r="8" ht="30" customHeight="1" spans="1:8">
      <c r="A8" s="4">
        <v>5</v>
      </c>
      <c r="B8" s="4"/>
      <c r="C8" s="4"/>
      <c r="D8" s="4" t="s">
        <v>88</v>
      </c>
      <c r="E8" s="4" t="s">
        <v>89</v>
      </c>
      <c r="F8" s="4">
        <v>15</v>
      </c>
      <c r="G8" s="14">
        <v>6.87</v>
      </c>
      <c r="H8" s="4"/>
    </row>
    <row r="9" ht="30" customHeight="1" spans="1:8">
      <c r="A9" s="4">
        <v>6</v>
      </c>
      <c r="B9" s="4"/>
      <c r="C9" s="4"/>
      <c r="D9" s="4" t="s">
        <v>89</v>
      </c>
      <c r="E9" s="4" t="s">
        <v>90</v>
      </c>
      <c r="F9" s="4">
        <v>18</v>
      </c>
      <c r="G9" s="14">
        <v>13.86</v>
      </c>
      <c r="H9" s="4"/>
    </row>
    <row r="10" ht="30" customHeight="1" spans="1:8">
      <c r="A10" s="4">
        <v>7</v>
      </c>
      <c r="B10" s="4"/>
      <c r="C10" s="4"/>
      <c r="D10" s="4" t="s">
        <v>90</v>
      </c>
      <c r="E10" s="4" t="s">
        <v>91</v>
      </c>
      <c r="F10" s="4">
        <v>15</v>
      </c>
      <c r="G10" s="14">
        <v>5.27</v>
      </c>
      <c r="H10" s="4"/>
    </row>
    <row r="11" ht="30" customHeight="1" spans="1:8">
      <c r="A11" s="4">
        <v>8</v>
      </c>
      <c r="B11" s="4"/>
      <c r="C11" s="4"/>
      <c r="D11" s="4" t="s">
        <v>91</v>
      </c>
      <c r="E11" s="4" t="s">
        <v>92</v>
      </c>
      <c r="F11" s="4">
        <v>14.5</v>
      </c>
      <c r="G11" s="14">
        <v>4.5</v>
      </c>
      <c r="H11" s="4"/>
    </row>
    <row r="12" ht="30" customHeight="1" spans="1:8">
      <c r="A12" s="4">
        <v>9</v>
      </c>
      <c r="B12" s="4"/>
      <c r="C12" s="4" t="s">
        <v>93</v>
      </c>
      <c r="D12" s="4" t="s">
        <v>92</v>
      </c>
      <c r="E12" s="4" t="s">
        <v>94</v>
      </c>
      <c r="F12" s="4">
        <v>23</v>
      </c>
      <c r="G12" s="14">
        <v>10.254</v>
      </c>
      <c r="H12" s="4"/>
    </row>
    <row r="13" ht="30" customHeight="1" spans="1:8">
      <c r="A13" s="4">
        <v>10</v>
      </c>
      <c r="B13" s="4"/>
      <c r="C13" s="4" t="s">
        <v>95</v>
      </c>
      <c r="D13" s="4" t="s">
        <v>94</v>
      </c>
      <c r="E13" s="4" t="s">
        <v>96</v>
      </c>
      <c r="F13" s="4">
        <v>25</v>
      </c>
      <c r="G13" s="14">
        <v>0</v>
      </c>
      <c r="H13" s="4"/>
    </row>
    <row r="14" ht="30" customHeight="1" spans="1:8">
      <c r="A14" s="4">
        <v>11</v>
      </c>
      <c r="B14" s="4"/>
      <c r="C14" s="4"/>
      <c r="D14" s="4" t="s">
        <v>96</v>
      </c>
      <c r="E14" s="4" t="s">
        <v>97</v>
      </c>
      <c r="F14" s="4">
        <v>25</v>
      </c>
      <c r="G14" s="14">
        <v>14.726</v>
      </c>
      <c r="H14" s="4"/>
    </row>
    <row r="15" ht="30" customHeight="1" spans="1:8">
      <c r="A15" s="4">
        <v>12</v>
      </c>
      <c r="B15" s="4" t="s">
        <v>44</v>
      </c>
      <c r="C15" s="12" t="s">
        <v>98</v>
      </c>
      <c r="D15" s="12" t="s">
        <v>99</v>
      </c>
      <c r="E15" s="12" t="s">
        <v>100</v>
      </c>
      <c r="F15" s="15">
        <v>54.53</v>
      </c>
      <c r="G15" s="15">
        <v>16.6</v>
      </c>
      <c r="H15" s="4"/>
    </row>
    <row r="16" ht="30" customHeight="1" spans="1:8">
      <c r="A16" s="4">
        <v>13</v>
      </c>
      <c r="B16" s="4"/>
      <c r="C16" s="12" t="s">
        <v>98</v>
      </c>
      <c r="D16" s="12" t="s">
        <v>100</v>
      </c>
      <c r="E16" s="12" t="s">
        <v>101</v>
      </c>
      <c r="F16" s="15">
        <v>73.28</v>
      </c>
      <c r="G16" s="15">
        <v>4.4</v>
      </c>
      <c r="H16" s="4"/>
    </row>
    <row r="17" ht="30" customHeight="1" spans="1:8">
      <c r="A17" s="4">
        <v>14</v>
      </c>
      <c r="B17" s="4"/>
      <c r="C17" s="12" t="s">
        <v>98</v>
      </c>
      <c r="D17" s="12" t="s">
        <v>101</v>
      </c>
      <c r="E17" s="12" t="s">
        <v>102</v>
      </c>
      <c r="F17" s="15">
        <v>51.93</v>
      </c>
      <c r="G17" s="15">
        <v>6.5</v>
      </c>
      <c r="H17" s="4"/>
    </row>
    <row r="18" ht="30" customHeight="1" spans="1:8">
      <c r="A18" s="4">
        <v>15</v>
      </c>
      <c r="B18" s="4"/>
      <c r="C18" s="12" t="s">
        <v>98</v>
      </c>
      <c r="D18" s="12" t="s">
        <v>102</v>
      </c>
      <c r="E18" s="12" t="s">
        <v>103</v>
      </c>
      <c r="F18" s="15">
        <v>77.52</v>
      </c>
      <c r="G18" s="15">
        <v>5.2</v>
      </c>
      <c r="H18" s="4"/>
    </row>
    <row r="19" ht="30" customHeight="1" spans="1:8">
      <c r="A19" s="4">
        <v>16</v>
      </c>
      <c r="B19" s="4"/>
      <c r="C19" s="12" t="s">
        <v>98</v>
      </c>
      <c r="D19" s="12" t="s">
        <v>103</v>
      </c>
      <c r="E19" s="12" t="s">
        <v>104</v>
      </c>
      <c r="F19" s="15">
        <v>133.87</v>
      </c>
      <c r="G19" s="15">
        <v>4.8</v>
      </c>
      <c r="H19" s="4"/>
    </row>
    <row r="20" ht="30" customHeight="1" spans="1:8">
      <c r="A20" s="4">
        <v>17</v>
      </c>
      <c r="B20" s="4"/>
      <c r="C20" s="12" t="s">
        <v>98</v>
      </c>
      <c r="D20" s="12" t="s">
        <v>104</v>
      </c>
      <c r="E20" s="12" t="s">
        <v>105</v>
      </c>
      <c r="F20" s="15">
        <v>94.2</v>
      </c>
      <c r="G20" s="15">
        <v>6.38</v>
      </c>
      <c r="H20" s="4"/>
    </row>
    <row r="21" ht="30" customHeight="1" spans="1:8">
      <c r="A21" s="4">
        <v>18</v>
      </c>
      <c r="B21" s="4"/>
      <c r="C21" s="12" t="s">
        <v>98</v>
      </c>
      <c r="D21" s="12" t="s">
        <v>105</v>
      </c>
      <c r="E21" s="12" t="s">
        <v>106</v>
      </c>
      <c r="F21" s="15">
        <v>49.86</v>
      </c>
      <c r="G21" s="15">
        <v>1.94</v>
      </c>
      <c r="H21" s="4" t="s">
        <v>107</v>
      </c>
    </row>
    <row r="22" ht="30" customHeight="1" spans="1:8">
      <c r="A22" s="4">
        <v>19</v>
      </c>
      <c r="B22" s="4"/>
      <c r="C22" s="37" t="s">
        <v>98</v>
      </c>
      <c r="D22" s="12" t="s">
        <v>103</v>
      </c>
      <c r="E22" s="12" t="s">
        <v>105</v>
      </c>
      <c r="F22" s="15">
        <v>94.2</v>
      </c>
      <c r="G22" s="15">
        <v>10.44</v>
      </c>
      <c r="H22" s="4"/>
    </row>
    <row r="23" ht="30" customHeight="1" spans="1:8">
      <c r="A23" s="4">
        <v>20</v>
      </c>
      <c r="B23" s="4"/>
      <c r="C23" s="37" t="s">
        <v>98</v>
      </c>
      <c r="D23" s="12" t="s">
        <v>105</v>
      </c>
      <c r="E23" s="12" t="s">
        <v>106</v>
      </c>
      <c r="F23" s="15">
        <v>49.86</v>
      </c>
      <c r="G23" s="15">
        <v>1.94</v>
      </c>
      <c r="H23" s="4"/>
    </row>
    <row r="24" ht="30" customHeight="1" spans="1:8">
      <c r="A24" s="4">
        <v>21</v>
      </c>
      <c r="B24" s="4"/>
      <c r="C24" s="12" t="s">
        <v>45</v>
      </c>
      <c r="D24" s="12" t="s">
        <v>106</v>
      </c>
      <c r="E24" s="12" t="s">
        <v>108</v>
      </c>
      <c r="F24" s="15">
        <v>162.42</v>
      </c>
      <c r="G24" s="15">
        <v>9.6</v>
      </c>
      <c r="H24" s="4"/>
    </row>
    <row r="25" ht="30" customHeight="1" spans="1:8">
      <c r="A25" s="4">
        <v>22</v>
      </c>
      <c r="B25" s="4"/>
      <c r="C25" s="12" t="s">
        <v>45</v>
      </c>
      <c r="D25" s="12" t="s">
        <v>108</v>
      </c>
      <c r="E25" s="12" t="s">
        <v>109</v>
      </c>
      <c r="F25" s="15">
        <v>62.42</v>
      </c>
      <c r="G25" s="15">
        <v>5.3</v>
      </c>
      <c r="H25" s="4"/>
    </row>
    <row r="26" ht="30" customHeight="1" spans="1:8">
      <c r="A26" s="4">
        <v>23</v>
      </c>
      <c r="B26" s="4"/>
      <c r="C26" s="12" t="s">
        <v>45</v>
      </c>
      <c r="D26" s="38" t="s">
        <v>109</v>
      </c>
      <c r="E26" s="12" t="s">
        <v>110</v>
      </c>
      <c r="F26" s="15">
        <v>66.68</v>
      </c>
      <c r="G26" s="15">
        <v>3.5</v>
      </c>
      <c r="H26" s="4"/>
    </row>
    <row r="27" ht="30" customHeight="1" spans="1:8">
      <c r="A27" s="4">
        <v>24</v>
      </c>
      <c r="B27" s="4"/>
      <c r="C27" s="12" t="s">
        <v>45</v>
      </c>
      <c r="D27" s="12" t="s">
        <v>110</v>
      </c>
      <c r="E27" s="12" t="s">
        <v>111</v>
      </c>
      <c r="F27" s="15">
        <v>128.69</v>
      </c>
      <c r="G27" s="15">
        <v>3.2</v>
      </c>
      <c r="H27" s="4"/>
    </row>
  </sheetData>
  <mergeCells count="15">
    <mergeCell ref="A1:H1"/>
    <mergeCell ref="A2:A3"/>
    <mergeCell ref="B2:B3"/>
    <mergeCell ref="B4:B14"/>
    <mergeCell ref="B15:B27"/>
    <mergeCell ref="C2:C3"/>
    <mergeCell ref="C4:C6"/>
    <mergeCell ref="C7:C11"/>
    <mergeCell ref="C13:C14"/>
    <mergeCell ref="D2:D3"/>
    <mergeCell ref="E2:E3"/>
    <mergeCell ref="F2:F3"/>
    <mergeCell ref="G2:G3"/>
    <mergeCell ref="H2:H3"/>
    <mergeCell ref="H21:H27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G23" sqref="G23"/>
    </sheetView>
  </sheetViews>
  <sheetFormatPr defaultColWidth="9" defaultRowHeight="13.5" outlineLevelCol="7"/>
  <cols>
    <col min="4" max="4" width="17.25" customWidth="1"/>
    <col min="5" max="5" width="19.375" customWidth="1"/>
  </cols>
  <sheetData>
    <row r="1" ht="18.75" spans="1:8">
      <c r="A1" s="24" t="s">
        <v>112</v>
      </c>
      <c r="B1" s="24"/>
      <c r="C1" s="24"/>
      <c r="D1" s="24"/>
      <c r="E1" s="24"/>
      <c r="F1" s="24"/>
      <c r="G1" s="24"/>
      <c r="H1" s="24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4">
        <v>1</v>
      </c>
      <c r="B4" s="4" t="s">
        <v>44</v>
      </c>
      <c r="C4" s="4" t="s">
        <v>113</v>
      </c>
      <c r="D4" s="4" t="s">
        <v>114</v>
      </c>
      <c r="E4" s="4" t="s">
        <v>115</v>
      </c>
      <c r="F4" s="4">
        <v>79.64</v>
      </c>
      <c r="G4" s="11">
        <v>2.8</v>
      </c>
      <c r="H4" s="8"/>
    </row>
    <row r="5" ht="30" customHeight="1" spans="1:8">
      <c r="A5" s="4">
        <v>2</v>
      </c>
      <c r="B5" s="4"/>
      <c r="C5" s="4" t="s">
        <v>116</v>
      </c>
      <c r="D5" s="4" t="s">
        <v>115</v>
      </c>
      <c r="E5" s="11" t="s">
        <v>117</v>
      </c>
      <c r="F5" s="4">
        <v>61.96</v>
      </c>
      <c r="G5" s="11">
        <v>7.1</v>
      </c>
      <c r="H5" s="8"/>
    </row>
    <row r="6" ht="30" customHeight="1" spans="1:8">
      <c r="A6" s="4">
        <v>3</v>
      </c>
      <c r="B6" s="4"/>
      <c r="C6" s="4" t="s">
        <v>116</v>
      </c>
      <c r="D6" s="11" t="s">
        <v>117</v>
      </c>
      <c r="E6" s="4" t="s">
        <v>118</v>
      </c>
      <c r="F6" s="4">
        <v>101.89</v>
      </c>
      <c r="G6" s="11">
        <v>1.9</v>
      </c>
      <c r="H6" s="4"/>
    </row>
    <row r="7" ht="30" customHeight="1" spans="1:8">
      <c r="A7" s="4">
        <v>4</v>
      </c>
      <c r="B7" s="4"/>
      <c r="C7" s="35" t="s">
        <v>119</v>
      </c>
      <c r="D7" s="35" t="s">
        <v>120</v>
      </c>
      <c r="E7" s="35" t="s">
        <v>121</v>
      </c>
      <c r="F7" s="35">
        <v>73.29</v>
      </c>
      <c r="G7" s="36">
        <v>3.5</v>
      </c>
      <c r="H7" s="4"/>
    </row>
    <row r="8" ht="30" customHeight="1" spans="1:8">
      <c r="A8" s="4">
        <v>5</v>
      </c>
      <c r="B8" s="4"/>
      <c r="C8" s="4" t="s">
        <v>116</v>
      </c>
      <c r="D8" s="4" t="s">
        <v>122</v>
      </c>
      <c r="E8" s="11" t="s">
        <v>123</v>
      </c>
      <c r="F8" s="4">
        <v>49.76</v>
      </c>
      <c r="G8" s="11">
        <v>3.6</v>
      </c>
      <c r="H8" s="4"/>
    </row>
    <row r="9" ht="30" customHeight="1" spans="1:8">
      <c r="A9" s="4">
        <v>6</v>
      </c>
      <c r="B9" s="4"/>
      <c r="C9" s="4" t="s">
        <v>116</v>
      </c>
      <c r="D9" s="11" t="s">
        <v>123</v>
      </c>
      <c r="E9" s="11" t="s">
        <v>124</v>
      </c>
      <c r="F9" s="4">
        <v>44.92</v>
      </c>
      <c r="G9" s="11">
        <v>11.2</v>
      </c>
      <c r="H9" s="4"/>
    </row>
    <row r="10" ht="30" customHeight="1" spans="1:8">
      <c r="A10" s="4">
        <v>7</v>
      </c>
      <c r="B10" s="4" t="s">
        <v>52</v>
      </c>
      <c r="C10" s="4" t="s">
        <v>125</v>
      </c>
      <c r="D10" s="4" t="s">
        <v>126</v>
      </c>
      <c r="E10" s="4" t="s">
        <v>127</v>
      </c>
      <c r="F10" s="4">
        <v>38</v>
      </c>
      <c r="G10" s="14">
        <v>3.89</v>
      </c>
      <c r="H10" s="8"/>
    </row>
    <row r="11" ht="30" customHeight="1" spans="1:8">
      <c r="A11" s="4">
        <v>8</v>
      </c>
      <c r="B11" s="4"/>
      <c r="C11" s="4"/>
      <c r="D11" s="4" t="s">
        <v>128</v>
      </c>
      <c r="E11" s="4" t="s">
        <v>129</v>
      </c>
      <c r="F11" s="4">
        <v>42</v>
      </c>
      <c r="G11" s="14">
        <v>11.69</v>
      </c>
      <c r="H11" s="8"/>
    </row>
    <row r="12" ht="30" customHeight="1" spans="1:8">
      <c r="A12" s="4">
        <v>9</v>
      </c>
      <c r="B12" s="4"/>
      <c r="C12" s="4"/>
      <c r="D12" s="4" t="s">
        <v>130</v>
      </c>
      <c r="E12" s="4" t="s">
        <v>129</v>
      </c>
      <c r="F12" s="4">
        <v>43</v>
      </c>
      <c r="G12" s="14">
        <v>8.87</v>
      </c>
      <c r="H12" s="4"/>
    </row>
    <row r="13" ht="30" customHeight="1" spans="1:8">
      <c r="A13" s="4">
        <v>10</v>
      </c>
      <c r="B13" s="4"/>
      <c r="C13" s="4"/>
      <c r="D13" s="4" t="s">
        <v>131</v>
      </c>
      <c r="E13" s="4" t="s">
        <v>132</v>
      </c>
      <c r="F13" s="4">
        <v>44</v>
      </c>
      <c r="G13" s="14">
        <v>9.03</v>
      </c>
      <c r="H13" s="8"/>
    </row>
    <row r="14" ht="30" customHeight="1" spans="1:8">
      <c r="A14" s="4">
        <v>11</v>
      </c>
      <c r="B14" s="4"/>
      <c r="C14" s="4" t="s">
        <v>53</v>
      </c>
      <c r="D14" s="4" t="s">
        <v>132</v>
      </c>
      <c r="E14" s="4" t="s">
        <v>133</v>
      </c>
      <c r="F14" s="4">
        <v>53</v>
      </c>
      <c r="G14" s="14">
        <v>5.566</v>
      </c>
      <c r="H14" s="8"/>
    </row>
    <row r="15" ht="30" customHeight="1" spans="1:8">
      <c r="A15" s="4">
        <v>12</v>
      </c>
      <c r="B15" s="4"/>
      <c r="C15" s="4"/>
      <c r="D15" s="4" t="s">
        <v>133</v>
      </c>
      <c r="E15" s="4" t="s">
        <v>134</v>
      </c>
      <c r="F15" s="4">
        <v>55</v>
      </c>
      <c r="G15" s="14">
        <v>9.823</v>
      </c>
      <c r="H15" s="4"/>
    </row>
  </sheetData>
  <mergeCells count="13">
    <mergeCell ref="A1:H1"/>
    <mergeCell ref="A2:A3"/>
    <mergeCell ref="B2:B3"/>
    <mergeCell ref="B4:B9"/>
    <mergeCell ref="B10:B15"/>
    <mergeCell ref="C2:C3"/>
    <mergeCell ref="C10:C13"/>
    <mergeCell ref="C14:C15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H12" sqref="A2:H12"/>
    </sheetView>
  </sheetViews>
  <sheetFormatPr defaultColWidth="9" defaultRowHeight="13.5" outlineLevelCol="7"/>
  <cols>
    <col min="4" max="4" width="15.75" customWidth="1"/>
    <col min="5" max="5" width="19.375" customWidth="1"/>
    <col min="6" max="6" width="10.5" customWidth="1"/>
  </cols>
  <sheetData>
    <row r="1" ht="18.75" spans="1:8">
      <c r="A1" s="1" t="s">
        <v>135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79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30" customHeight="1" spans="1:8">
      <c r="A4" s="4">
        <v>1</v>
      </c>
      <c r="B4" s="4" t="s">
        <v>71</v>
      </c>
      <c r="C4" s="4" t="s">
        <v>136</v>
      </c>
      <c r="D4" s="4" t="s">
        <v>137</v>
      </c>
      <c r="E4" s="4" t="s">
        <v>138</v>
      </c>
      <c r="F4" s="6">
        <v>7</v>
      </c>
      <c r="G4" s="14">
        <v>9.55</v>
      </c>
      <c r="H4" s="8"/>
    </row>
    <row r="5" ht="30" customHeight="1" spans="1:8">
      <c r="A5" s="4">
        <v>2</v>
      </c>
      <c r="B5" s="4"/>
      <c r="C5" s="4"/>
      <c r="D5" s="6" t="s">
        <v>138</v>
      </c>
      <c r="E5" s="6" t="s">
        <v>139</v>
      </c>
      <c r="F5" s="6">
        <v>12</v>
      </c>
      <c r="G5" s="14">
        <v>10.89</v>
      </c>
      <c r="H5" s="8"/>
    </row>
    <row r="6" ht="30" customHeight="1" spans="1:8">
      <c r="A6" s="4">
        <v>3</v>
      </c>
      <c r="B6" s="4"/>
      <c r="C6" s="4"/>
      <c r="D6" s="6" t="s">
        <v>139</v>
      </c>
      <c r="E6" s="6" t="s">
        <v>140</v>
      </c>
      <c r="F6" s="6">
        <v>15</v>
      </c>
      <c r="G6" s="14">
        <v>6.09</v>
      </c>
      <c r="H6" s="4"/>
    </row>
    <row r="7" ht="30" customHeight="1" spans="1:8">
      <c r="A7" s="4">
        <v>4</v>
      </c>
      <c r="B7" s="4"/>
      <c r="C7" s="4"/>
      <c r="D7" s="13" t="s">
        <v>140</v>
      </c>
      <c r="E7" s="12" t="s">
        <v>141</v>
      </c>
      <c r="F7" s="6">
        <v>10</v>
      </c>
      <c r="G7" s="14">
        <v>8.3</v>
      </c>
      <c r="H7" s="4"/>
    </row>
    <row r="8" ht="30" customHeight="1" spans="1:8">
      <c r="A8" s="4">
        <v>5</v>
      </c>
      <c r="B8" s="4"/>
      <c r="C8" s="4" t="s">
        <v>142</v>
      </c>
      <c r="D8" s="4" t="s">
        <v>141</v>
      </c>
      <c r="E8" s="6" t="s">
        <v>143</v>
      </c>
      <c r="F8" s="6">
        <v>15</v>
      </c>
      <c r="G8" s="14">
        <v>5.15</v>
      </c>
      <c r="H8" s="4"/>
    </row>
    <row r="9" ht="30" customHeight="1" spans="1:8">
      <c r="A9" s="4">
        <v>6</v>
      </c>
      <c r="B9" s="4"/>
      <c r="C9" s="4"/>
      <c r="D9" s="6" t="s">
        <v>143</v>
      </c>
      <c r="E9" s="6" t="s">
        <v>144</v>
      </c>
      <c r="F9" s="6">
        <v>15</v>
      </c>
      <c r="G9" s="14">
        <v>6.9</v>
      </c>
      <c r="H9" s="4"/>
    </row>
    <row r="10" ht="30" customHeight="1" spans="1:8">
      <c r="A10" s="4">
        <v>7</v>
      </c>
      <c r="B10" s="4"/>
      <c r="C10" s="4" t="s">
        <v>145</v>
      </c>
      <c r="D10" s="6" t="s">
        <v>144</v>
      </c>
      <c r="E10" s="6" t="s">
        <v>146</v>
      </c>
      <c r="F10" s="6">
        <v>21</v>
      </c>
      <c r="G10" s="14">
        <v>30.48</v>
      </c>
      <c r="H10" s="4"/>
    </row>
    <row r="11" ht="30" customHeight="1" spans="1:8">
      <c r="A11" s="4">
        <v>8</v>
      </c>
      <c r="B11" s="4"/>
      <c r="C11" s="4" t="s">
        <v>147</v>
      </c>
      <c r="D11" s="6" t="s">
        <v>146</v>
      </c>
      <c r="E11" s="6" t="s">
        <v>148</v>
      </c>
      <c r="F11" s="6">
        <v>23</v>
      </c>
      <c r="G11" s="14">
        <v>15.16</v>
      </c>
      <c r="H11" s="4"/>
    </row>
    <row r="12" ht="30" customHeight="1" spans="1:8">
      <c r="A12" s="4">
        <v>9</v>
      </c>
      <c r="B12" s="4"/>
      <c r="C12" s="4"/>
      <c r="D12" s="6" t="s">
        <v>148</v>
      </c>
      <c r="E12" s="6" t="s">
        <v>149</v>
      </c>
      <c r="F12" s="6">
        <v>32</v>
      </c>
      <c r="G12" s="14">
        <v>8.48</v>
      </c>
      <c r="H12" s="4"/>
    </row>
  </sheetData>
  <mergeCells count="13">
    <mergeCell ref="A1:H1"/>
    <mergeCell ref="A2:A3"/>
    <mergeCell ref="B2:B3"/>
    <mergeCell ref="B4:B12"/>
    <mergeCell ref="C2:C3"/>
    <mergeCell ref="C4:C7"/>
    <mergeCell ref="C8:C9"/>
    <mergeCell ref="C11:C12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workbookViewId="0">
      <selection activeCell="E13" sqref="E13"/>
    </sheetView>
  </sheetViews>
  <sheetFormatPr defaultColWidth="9" defaultRowHeight="13.5" outlineLevelCol="7"/>
  <cols>
    <col min="2" max="2" width="10.625" customWidth="1"/>
    <col min="4" max="4" width="19.375" customWidth="1"/>
    <col min="5" max="5" width="24.25" customWidth="1"/>
    <col min="6" max="6" width="16.75" customWidth="1"/>
    <col min="8" max="8" width="43.25" customWidth="1"/>
  </cols>
  <sheetData>
    <row r="1" ht="18.75" spans="1:8">
      <c r="A1" s="1" t="s">
        <v>150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48.75" customHeight="1" spans="1:8">
      <c r="A4" s="4">
        <v>1</v>
      </c>
      <c r="B4" s="30" t="s">
        <v>9</v>
      </c>
      <c r="C4" s="30" t="s">
        <v>151</v>
      </c>
      <c r="D4" s="30" t="s">
        <v>152</v>
      </c>
      <c r="E4" s="30" t="s">
        <v>153</v>
      </c>
      <c r="F4" s="30">
        <v>8.5</v>
      </c>
      <c r="G4" s="31">
        <v>13.2</v>
      </c>
      <c r="H4" s="4" t="s">
        <v>154</v>
      </c>
    </row>
    <row r="5" ht="48.75" customHeight="1" spans="1:8">
      <c r="A5" s="4">
        <v>2</v>
      </c>
      <c r="B5" s="30"/>
      <c r="C5" s="30" t="s">
        <v>155</v>
      </c>
      <c r="D5" s="30" t="s">
        <v>156</v>
      </c>
      <c r="E5" s="30" t="s">
        <v>157</v>
      </c>
      <c r="F5" s="30">
        <v>20</v>
      </c>
      <c r="G5" s="31">
        <v>21.3</v>
      </c>
      <c r="H5" s="4" t="s">
        <v>158</v>
      </c>
    </row>
    <row r="6" ht="48.75" customHeight="1" spans="1:8">
      <c r="A6" s="4">
        <v>3</v>
      </c>
      <c r="B6" s="30"/>
      <c r="C6" s="30" t="s">
        <v>159</v>
      </c>
      <c r="D6" s="30" t="s">
        <v>160</v>
      </c>
      <c r="E6" s="30" t="s">
        <v>161</v>
      </c>
      <c r="F6" s="30">
        <v>22</v>
      </c>
      <c r="G6" s="31">
        <v>5.9</v>
      </c>
      <c r="H6" s="4" t="s">
        <v>162</v>
      </c>
    </row>
    <row r="7" ht="48.75" customHeight="1" spans="1:8">
      <c r="A7" s="4">
        <v>4</v>
      </c>
      <c r="B7" s="30"/>
      <c r="C7" s="32" t="s">
        <v>159</v>
      </c>
      <c r="D7" s="32" t="s">
        <v>161</v>
      </c>
      <c r="E7" s="32" t="s">
        <v>163</v>
      </c>
      <c r="F7" s="32">
        <v>60</v>
      </c>
      <c r="G7" s="33">
        <v>9.6</v>
      </c>
      <c r="H7" s="12" t="s">
        <v>164</v>
      </c>
    </row>
    <row r="8" ht="48.75" customHeight="1" spans="1:8">
      <c r="A8" s="4">
        <v>5</v>
      </c>
      <c r="B8" s="30"/>
      <c r="C8" s="30" t="s">
        <v>159</v>
      </c>
      <c r="D8" s="30" t="s">
        <v>163</v>
      </c>
      <c r="E8" s="30" t="s">
        <v>165</v>
      </c>
      <c r="F8" s="30">
        <v>50</v>
      </c>
      <c r="G8" s="31">
        <v>8.7</v>
      </c>
      <c r="H8" s="4" t="s">
        <v>154</v>
      </c>
    </row>
    <row r="9" ht="48.75" customHeight="1" spans="1:8">
      <c r="A9" s="4">
        <v>6</v>
      </c>
      <c r="B9" s="30" t="s">
        <v>19</v>
      </c>
      <c r="C9" s="30" t="s">
        <v>166</v>
      </c>
      <c r="D9" s="30" t="s">
        <v>167</v>
      </c>
      <c r="E9" s="30" t="s">
        <v>168</v>
      </c>
      <c r="F9" s="30">
        <v>30</v>
      </c>
      <c r="G9" s="31">
        <v>20.3</v>
      </c>
      <c r="H9" s="4" t="s">
        <v>169</v>
      </c>
    </row>
    <row r="10" ht="48.75" customHeight="1" spans="1:8">
      <c r="A10" s="4">
        <v>7</v>
      </c>
      <c r="B10" s="30"/>
      <c r="C10" s="30" t="s">
        <v>170</v>
      </c>
      <c r="D10" s="30" t="s">
        <v>168</v>
      </c>
      <c r="E10" s="30" t="s">
        <v>171</v>
      </c>
      <c r="F10" s="30">
        <v>60</v>
      </c>
      <c r="G10" s="31">
        <v>6.5</v>
      </c>
      <c r="H10" s="4" t="s">
        <v>172</v>
      </c>
    </row>
    <row r="11" ht="48.75" customHeight="1" spans="1:8">
      <c r="A11" s="4">
        <v>8</v>
      </c>
      <c r="B11" s="30"/>
      <c r="C11" s="30"/>
      <c r="D11" s="30" t="s">
        <v>171</v>
      </c>
      <c r="E11" s="30" t="s">
        <v>173</v>
      </c>
      <c r="F11" s="30">
        <v>70</v>
      </c>
      <c r="G11" s="31">
        <v>13.2</v>
      </c>
      <c r="H11" s="4" t="s">
        <v>174</v>
      </c>
    </row>
    <row r="12" ht="48.75" customHeight="1" spans="1:8">
      <c r="A12" s="4">
        <v>9</v>
      </c>
      <c r="B12" s="30"/>
      <c r="C12" s="30"/>
      <c r="D12" s="30" t="s">
        <v>173</v>
      </c>
      <c r="E12" s="30" t="s">
        <v>175</v>
      </c>
      <c r="F12" s="30">
        <v>60</v>
      </c>
      <c r="G12" s="31">
        <v>6.2</v>
      </c>
      <c r="H12" s="4" t="s">
        <v>176</v>
      </c>
    </row>
    <row r="13" ht="48.75" customHeight="1" spans="1:8">
      <c r="A13" s="4">
        <v>10</v>
      </c>
      <c r="B13" s="30"/>
      <c r="C13" s="30" t="s">
        <v>177</v>
      </c>
      <c r="D13" s="30" t="s">
        <v>175</v>
      </c>
      <c r="E13" s="30" t="s">
        <v>178</v>
      </c>
      <c r="F13" s="30">
        <v>65.1</v>
      </c>
      <c r="G13" s="31">
        <v>14.5</v>
      </c>
      <c r="H13" s="4" t="s">
        <v>154</v>
      </c>
    </row>
    <row r="14" ht="48.75" customHeight="1" spans="1:8">
      <c r="A14" s="4">
        <v>11</v>
      </c>
      <c r="B14" s="30" t="s">
        <v>179</v>
      </c>
      <c r="C14" s="30" t="s">
        <v>180</v>
      </c>
      <c r="D14" s="30" t="s">
        <v>178</v>
      </c>
      <c r="E14" s="30" t="s">
        <v>181</v>
      </c>
      <c r="F14" s="30">
        <v>68.5</v>
      </c>
      <c r="G14" s="31">
        <v>36.5</v>
      </c>
      <c r="H14" s="4" t="s">
        <v>182</v>
      </c>
    </row>
    <row r="15" ht="48.75" customHeight="1" spans="1:8">
      <c r="A15" s="4">
        <v>12</v>
      </c>
      <c r="B15" s="30" t="s">
        <v>183</v>
      </c>
      <c r="C15" s="30" t="s">
        <v>184</v>
      </c>
      <c r="D15" s="30" t="s">
        <v>181</v>
      </c>
      <c r="E15" s="30" t="s">
        <v>185</v>
      </c>
      <c r="F15" s="30">
        <v>75</v>
      </c>
      <c r="G15" s="31">
        <v>20.6</v>
      </c>
      <c r="H15" s="4" t="s">
        <v>186</v>
      </c>
    </row>
    <row r="16" ht="48.75" customHeight="1" spans="1:8">
      <c r="A16" s="4">
        <v>13</v>
      </c>
      <c r="B16" s="30" t="s">
        <v>187</v>
      </c>
      <c r="C16" s="30" t="s">
        <v>188</v>
      </c>
      <c r="D16" s="30" t="s">
        <v>185</v>
      </c>
      <c r="E16" s="30" t="s">
        <v>189</v>
      </c>
      <c r="F16" s="30">
        <v>76.9</v>
      </c>
      <c r="G16" s="31">
        <v>18.4</v>
      </c>
      <c r="H16" s="4" t="s">
        <v>154</v>
      </c>
    </row>
    <row r="17" ht="48.75" customHeight="1" spans="1:8">
      <c r="A17" s="4">
        <v>14</v>
      </c>
      <c r="B17" s="30" t="s">
        <v>61</v>
      </c>
      <c r="C17" s="30" t="s">
        <v>190</v>
      </c>
      <c r="D17" s="30" t="s">
        <v>191</v>
      </c>
      <c r="E17" s="30" t="s">
        <v>192</v>
      </c>
      <c r="F17" s="30">
        <v>50</v>
      </c>
      <c r="G17" s="31">
        <v>17.7</v>
      </c>
      <c r="H17" s="4" t="s">
        <v>193</v>
      </c>
    </row>
    <row r="18" ht="48.75" customHeight="1" spans="1:8">
      <c r="A18" s="4">
        <v>15</v>
      </c>
      <c r="B18" s="30"/>
      <c r="C18" s="30" t="s">
        <v>194</v>
      </c>
      <c r="D18" s="30" t="s">
        <v>195</v>
      </c>
      <c r="E18" s="30" t="s">
        <v>196</v>
      </c>
      <c r="F18" s="30">
        <v>104</v>
      </c>
      <c r="G18" s="31">
        <v>21.5</v>
      </c>
      <c r="H18" s="4" t="s">
        <v>197</v>
      </c>
    </row>
    <row r="19" ht="48.75" customHeight="1" spans="1:8">
      <c r="A19" s="4">
        <v>16</v>
      </c>
      <c r="B19" s="30"/>
      <c r="C19" s="32" t="s">
        <v>198</v>
      </c>
      <c r="D19" s="32" t="s">
        <v>196</v>
      </c>
      <c r="E19" s="32" t="s">
        <v>199</v>
      </c>
      <c r="F19" s="32">
        <v>122</v>
      </c>
      <c r="G19" s="34">
        <v>6.9</v>
      </c>
      <c r="H19" s="12" t="s">
        <v>154</v>
      </c>
    </row>
    <row r="20" ht="48.75" customHeight="1" spans="1:8">
      <c r="A20" s="4">
        <v>17</v>
      </c>
      <c r="B20" s="30"/>
      <c r="C20" s="32" t="s">
        <v>200</v>
      </c>
      <c r="D20" s="32" t="s">
        <v>199</v>
      </c>
      <c r="E20" s="32" t="s">
        <v>201</v>
      </c>
      <c r="F20" s="32" t="s">
        <v>202</v>
      </c>
      <c r="G20" s="34">
        <v>13</v>
      </c>
      <c r="H20" s="12" t="s">
        <v>203</v>
      </c>
    </row>
  </sheetData>
  <mergeCells count="13">
    <mergeCell ref="A1:H1"/>
    <mergeCell ref="A2:A3"/>
    <mergeCell ref="B2:B3"/>
    <mergeCell ref="B4:B8"/>
    <mergeCell ref="B9:B13"/>
    <mergeCell ref="B17:B20"/>
    <mergeCell ref="C2:C3"/>
    <mergeCell ref="C10:C12"/>
    <mergeCell ref="D2:D3"/>
    <mergeCell ref="E2:E3"/>
    <mergeCell ref="F2:F3"/>
    <mergeCell ref="G2:G3"/>
    <mergeCell ref="H2:H3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workbookViewId="0">
      <selection activeCell="K30" sqref="K30"/>
    </sheetView>
  </sheetViews>
  <sheetFormatPr defaultColWidth="9" defaultRowHeight="13.5" outlineLevelCol="7"/>
  <cols>
    <col min="4" max="4" width="21.5" customWidth="1"/>
    <col min="5" max="5" width="22" customWidth="1"/>
    <col min="6" max="6" width="13.875" customWidth="1"/>
    <col min="7" max="7" width="13.625" customWidth="1"/>
  </cols>
  <sheetData>
    <row r="1" ht="18.75" spans="1:8">
      <c r="A1" s="1" t="s">
        <v>204</v>
      </c>
      <c r="B1" s="1"/>
      <c r="C1" s="1"/>
      <c r="D1" s="1"/>
      <c r="E1" s="1"/>
      <c r="F1" s="1"/>
      <c r="G1" s="1"/>
      <c r="H1" s="1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205</v>
      </c>
      <c r="G2" s="2" t="s">
        <v>206</v>
      </c>
      <c r="H2" s="3"/>
    </row>
    <row r="3" spans="1:8">
      <c r="A3" s="2"/>
      <c r="B3" s="2"/>
      <c r="C3" s="2"/>
      <c r="D3" s="2"/>
      <c r="E3" s="2"/>
      <c r="F3" s="2"/>
      <c r="G3" s="2"/>
      <c r="H3" s="3"/>
    </row>
    <row r="4" ht="30" customHeight="1" spans="1:8">
      <c r="A4" s="4">
        <v>1</v>
      </c>
      <c r="B4" s="4" t="s">
        <v>207</v>
      </c>
      <c r="C4" s="26" t="s">
        <v>208</v>
      </c>
      <c r="D4" s="26" t="s">
        <v>209</v>
      </c>
      <c r="E4" s="26" t="s">
        <v>210</v>
      </c>
      <c r="F4" s="7">
        <v>26</v>
      </c>
      <c r="G4" s="7">
        <v>1.475</v>
      </c>
      <c r="H4" s="4"/>
    </row>
    <row r="5" ht="30" customHeight="1" spans="1:8">
      <c r="A5" s="4">
        <v>2</v>
      </c>
      <c r="B5" s="4"/>
      <c r="C5" s="26"/>
      <c r="D5" s="26" t="s">
        <v>210</v>
      </c>
      <c r="E5" s="26" t="s">
        <v>211</v>
      </c>
      <c r="F5" s="10">
        <v>400</v>
      </c>
      <c r="G5" s="10">
        <f>3430.4193/1000</f>
        <v>3.4304193</v>
      </c>
      <c r="H5" s="4"/>
    </row>
    <row r="6" ht="30" customHeight="1" spans="1:8">
      <c r="A6" s="4">
        <v>3</v>
      </c>
      <c r="B6" s="4"/>
      <c r="C6" s="26"/>
      <c r="D6" s="26" t="s">
        <v>211</v>
      </c>
      <c r="E6" s="26" t="s">
        <v>212</v>
      </c>
      <c r="F6" s="7">
        <v>31</v>
      </c>
      <c r="G6" s="7">
        <v>1.111</v>
      </c>
      <c r="H6" s="4"/>
    </row>
    <row r="7" ht="30" customHeight="1" spans="1:8">
      <c r="A7" s="4">
        <v>4</v>
      </c>
      <c r="B7" s="4"/>
      <c r="C7" s="26"/>
      <c r="D7" s="26" t="s">
        <v>212</v>
      </c>
      <c r="E7" s="26" t="s">
        <v>213</v>
      </c>
      <c r="F7" s="7">
        <v>52</v>
      </c>
      <c r="G7" s="7">
        <v>1.506</v>
      </c>
      <c r="H7" s="4"/>
    </row>
    <row r="8" ht="30" customHeight="1" spans="1:8">
      <c r="A8" s="4">
        <v>5</v>
      </c>
      <c r="B8" s="4"/>
      <c r="C8" s="26" t="s">
        <v>214</v>
      </c>
      <c r="D8" s="26" t="s">
        <v>209</v>
      </c>
      <c r="E8" s="26" t="s">
        <v>215</v>
      </c>
      <c r="F8" s="7">
        <v>31</v>
      </c>
      <c r="G8" s="7">
        <v>1.607</v>
      </c>
      <c r="H8" s="4"/>
    </row>
    <row r="9" ht="30" customHeight="1" spans="1:8">
      <c r="A9" s="4">
        <v>6</v>
      </c>
      <c r="B9" s="4"/>
      <c r="C9" s="26"/>
      <c r="D9" s="26" t="s">
        <v>215</v>
      </c>
      <c r="E9" s="27" t="s">
        <v>216</v>
      </c>
      <c r="F9" s="7">
        <v>56</v>
      </c>
      <c r="G9" s="7">
        <f>4689.6282/1000</f>
        <v>4.6896282</v>
      </c>
      <c r="H9" s="4"/>
    </row>
    <row r="10" ht="30" customHeight="1" spans="1:8">
      <c r="A10" s="4">
        <v>7</v>
      </c>
      <c r="B10" s="4"/>
      <c r="C10" s="26"/>
      <c r="D10" s="27" t="s">
        <v>216</v>
      </c>
      <c r="E10" s="26" t="s">
        <v>217</v>
      </c>
      <c r="F10" s="7">
        <v>32.9</v>
      </c>
      <c r="G10" s="7">
        <f>3834.6518/1000</f>
        <v>3.8346518</v>
      </c>
      <c r="H10" s="8"/>
    </row>
    <row r="11" ht="30" customHeight="1" spans="1:8">
      <c r="A11" s="4">
        <v>8</v>
      </c>
      <c r="B11" s="4"/>
      <c r="C11" s="26"/>
      <c r="D11" s="13" t="s">
        <v>217</v>
      </c>
      <c r="E11" s="13" t="s">
        <v>218</v>
      </c>
      <c r="F11" s="7">
        <v>28.8</v>
      </c>
      <c r="G11" s="7">
        <v>2.05</v>
      </c>
      <c r="H11" s="8"/>
    </row>
    <row r="12" ht="30" customHeight="1" spans="1:8">
      <c r="A12" s="4">
        <v>9</v>
      </c>
      <c r="B12" s="4"/>
      <c r="C12" s="26" t="s">
        <v>219</v>
      </c>
      <c r="D12" s="13" t="s">
        <v>218</v>
      </c>
      <c r="E12" s="12" t="s">
        <v>220</v>
      </c>
      <c r="F12" s="7">
        <v>22</v>
      </c>
      <c r="G12" s="7">
        <v>8.925</v>
      </c>
      <c r="H12" s="4"/>
    </row>
    <row r="13" ht="30" customHeight="1" spans="1:8">
      <c r="A13" s="4">
        <v>10</v>
      </c>
      <c r="B13" s="4"/>
      <c r="C13" s="26" t="s">
        <v>221</v>
      </c>
      <c r="D13" s="26" t="s">
        <v>220</v>
      </c>
      <c r="E13" s="26" t="s">
        <v>222</v>
      </c>
      <c r="F13" s="7">
        <v>30</v>
      </c>
      <c r="G13" s="7">
        <f>2859.5275/1000</f>
        <v>2.8595275</v>
      </c>
      <c r="H13" s="4"/>
    </row>
    <row r="14" ht="30" customHeight="1" spans="1:8">
      <c r="A14" s="4">
        <v>11</v>
      </c>
      <c r="B14" s="4"/>
      <c r="C14" s="26"/>
      <c r="D14" s="26" t="s">
        <v>222</v>
      </c>
      <c r="E14" s="28" t="s">
        <v>223</v>
      </c>
      <c r="F14" s="7">
        <v>29</v>
      </c>
      <c r="G14" s="7">
        <f>2163.9888/1000</f>
        <v>2.1639888</v>
      </c>
      <c r="H14" s="4"/>
    </row>
    <row r="15" ht="30" customHeight="1" spans="1:8">
      <c r="A15" s="4">
        <v>12</v>
      </c>
      <c r="B15" s="4"/>
      <c r="C15" s="26"/>
      <c r="D15" s="28" t="s">
        <v>223</v>
      </c>
      <c r="E15" s="26" t="s">
        <v>224</v>
      </c>
      <c r="F15" s="7">
        <v>49</v>
      </c>
      <c r="G15" s="7">
        <v>0.516</v>
      </c>
      <c r="H15" s="4"/>
    </row>
    <row r="16" ht="30" customHeight="1" spans="1:8">
      <c r="A16" s="4">
        <v>13</v>
      </c>
      <c r="B16" s="4"/>
      <c r="C16" s="26"/>
      <c r="D16" s="26" t="s">
        <v>224</v>
      </c>
      <c r="E16" s="26" t="s">
        <v>225</v>
      </c>
      <c r="F16" s="7">
        <v>12</v>
      </c>
      <c r="G16" s="7">
        <f>5755.1922/1000-G15</f>
        <v>5.2391922</v>
      </c>
      <c r="H16" s="4"/>
    </row>
    <row r="17" ht="30" customHeight="1" spans="1:8">
      <c r="A17" s="4">
        <v>14</v>
      </c>
      <c r="B17" s="4"/>
      <c r="C17" s="26"/>
      <c r="D17" s="26" t="s">
        <v>225</v>
      </c>
      <c r="E17" s="26" t="s">
        <v>226</v>
      </c>
      <c r="F17" s="10">
        <v>14</v>
      </c>
      <c r="G17" s="10">
        <f>1935.4803/1000</f>
        <v>1.9354803</v>
      </c>
      <c r="H17" s="4"/>
    </row>
    <row r="18" ht="30" customHeight="1" spans="1:8">
      <c r="A18" s="4">
        <v>15</v>
      </c>
      <c r="B18" s="4"/>
      <c r="C18" s="26"/>
      <c r="D18" s="26" t="s">
        <v>226</v>
      </c>
      <c r="E18" s="29" t="s">
        <v>227</v>
      </c>
      <c r="F18" s="10">
        <v>19</v>
      </c>
      <c r="G18" s="10">
        <f>(1637.4865+113.5189+1831.567)/1000</f>
        <v>3.5825724</v>
      </c>
      <c r="H18" s="4"/>
    </row>
    <row r="19" ht="30" customHeight="1" spans="1:8">
      <c r="A19" s="4">
        <v>16</v>
      </c>
      <c r="B19" s="4"/>
      <c r="C19" s="26"/>
      <c r="D19" s="29" t="s">
        <v>227</v>
      </c>
      <c r="E19" s="26" t="s">
        <v>228</v>
      </c>
      <c r="F19" s="7">
        <v>22</v>
      </c>
      <c r="G19" s="7">
        <f>5909.3574/1000</f>
        <v>5.9093574</v>
      </c>
      <c r="H19" s="4"/>
    </row>
    <row r="20" ht="30" customHeight="1" spans="1:8">
      <c r="A20" s="4">
        <v>17</v>
      </c>
      <c r="B20" s="4"/>
      <c r="C20" s="26"/>
      <c r="D20" s="26" t="s">
        <v>228</v>
      </c>
      <c r="E20" s="26" t="s">
        <v>229</v>
      </c>
      <c r="F20" s="7">
        <v>24</v>
      </c>
      <c r="G20" s="7">
        <f>7354.5678/1000+1767.3833/1000</f>
        <v>9.1219511</v>
      </c>
      <c r="H20" s="4"/>
    </row>
    <row r="21" ht="30" customHeight="1" spans="1:8">
      <c r="A21" s="4">
        <v>18</v>
      </c>
      <c r="B21" s="4" t="s">
        <v>80</v>
      </c>
      <c r="C21" s="4" t="s">
        <v>230</v>
      </c>
      <c r="D21" s="4" t="s">
        <v>231</v>
      </c>
      <c r="E21" s="4" t="s">
        <v>232</v>
      </c>
      <c r="F21" s="6">
        <v>5</v>
      </c>
      <c r="G21" s="14">
        <v>3.4</v>
      </c>
      <c r="H21" s="4"/>
    </row>
    <row r="22" ht="30" customHeight="1" spans="1:8">
      <c r="A22" s="4">
        <v>19</v>
      </c>
      <c r="B22" s="4"/>
      <c r="C22" s="4"/>
      <c r="D22" s="4" t="s">
        <v>232</v>
      </c>
      <c r="E22" s="4" t="s">
        <v>233</v>
      </c>
      <c r="F22" s="6">
        <v>7.2</v>
      </c>
      <c r="G22" s="14">
        <v>8.58</v>
      </c>
      <c r="H22" s="4"/>
    </row>
    <row r="23" ht="30" customHeight="1" spans="1:8">
      <c r="A23" s="4">
        <v>20</v>
      </c>
      <c r="B23" s="4"/>
      <c r="C23" s="4"/>
      <c r="D23" s="4" t="s">
        <v>234</v>
      </c>
      <c r="E23" s="4" t="s">
        <v>235</v>
      </c>
      <c r="F23" s="6">
        <v>8.6</v>
      </c>
      <c r="G23" s="14">
        <v>6.5</v>
      </c>
      <c r="H23" s="4"/>
    </row>
    <row r="24" ht="30" customHeight="1" spans="1:8">
      <c r="A24" s="4">
        <v>21</v>
      </c>
      <c r="B24" s="4"/>
      <c r="C24" s="4"/>
      <c r="D24" s="4" t="s">
        <v>236</v>
      </c>
      <c r="E24" s="4" t="s">
        <v>237</v>
      </c>
      <c r="F24" s="6">
        <v>11.2</v>
      </c>
      <c r="G24" s="14">
        <v>4.2</v>
      </c>
      <c r="H24" s="4"/>
    </row>
    <row r="25" ht="30" customHeight="1" spans="1:8">
      <c r="A25" s="4">
        <v>22</v>
      </c>
      <c r="B25" s="4"/>
      <c r="C25" s="4"/>
      <c r="D25" s="6" t="s">
        <v>237</v>
      </c>
      <c r="E25" s="6" t="s">
        <v>238</v>
      </c>
      <c r="F25" s="6">
        <v>13.1</v>
      </c>
      <c r="G25" s="14">
        <v>4.1</v>
      </c>
      <c r="H25" s="4"/>
    </row>
    <row r="26" ht="30" customHeight="1" spans="1:8">
      <c r="A26" s="4">
        <v>23</v>
      </c>
      <c r="B26" s="4" t="s">
        <v>61</v>
      </c>
      <c r="C26" s="4" t="s">
        <v>239</v>
      </c>
      <c r="D26" s="4" t="s">
        <v>240</v>
      </c>
      <c r="E26" s="4" t="s">
        <v>241</v>
      </c>
      <c r="F26" s="6">
        <v>10</v>
      </c>
      <c r="G26" s="7" t="s">
        <v>242</v>
      </c>
      <c r="H26" s="4"/>
    </row>
    <row r="27" ht="30" customHeight="1" spans="1:8">
      <c r="A27" s="4">
        <v>24</v>
      </c>
      <c r="B27" s="4"/>
      <c r="C27" s="4" t="s">
        <v>243</v>
      </c>
      <c r="D27" s="4" t="s">
        <v>244</v>
      </c>
      <c r="E27" s="4" t="s">
        <v>245</v>
      </c>
      <c r="F27" s="6">
        <v>10</v>
      </c>
      <c r="G27" s="7" t="s">
        <v>246</v>
      </c>
      <c r="H27" s="4"/>
    </row>
    <row r="28" ht="30" customHeight="1" spans="1:8">
      <c r="A28" s="4">
        <v>25</v>
      </c>
      <c r="B28" s="4"/>
      <c r="C28" s="4" t="s">
        <v>247</v>
      </c>
      <c r="D28" s="4" t="s">
        <v>245</v>
      </c>
      <c r="E28" s="4" t="s">
        <v>248</v>
      </c>
      <c r="F28" s="6">
        <v>10</v>
      </c>
      <c r="G28" s="7" t="s">
        <v>249</v>
      </c>
      <c r="H28" s="4"/>
    </row>
    <row r="29" ht="30" customHeight="1" spans="1:8">
      <c r="A29" s="4">
        <v>26</v>
      </c>
      <c r="B29" s="4"/>
      <c r="C29" s="4" t="s">
        <v>198</v>
      </c>
      <c r="D29" s="4" t="s">
        <v>248</v>
      </c>
      <c r="E29" s="4" t="s">
        <v>250</v>
      </c>
      <c r="F29" s="6">
        <v>10</v>
      </c>
      <c r="G29" s="7" t="s">
        <v>251</v>
      </c>
      <c r="H29" s="4"/>
    </row>
  </sheetData>
  <mergeCells count="20">
    <mergeCell ref="A1:H1"/>
    <mergeCell ref="A2:A3"/>
    <mergeCell ref="B2:B3"/>
    <mergeCell ref="B4:B20"/>
    <mergeCell ref="B21:B25"/>
    <mergeCell ref="B26:B29"/>
    <mergeCell ref="C2:C3"/>
    <mergeCell ref="C4:C7"/>
    <mergeCell ref="C8:C11"/>
    <mergeCell ref="C13:C20"/>
    <mergeCell ref="C21:C25"/>
    <mergeCell ref="D2:D3"/>
    <mergeCell ref="E2:E3"/>
    <mergeCell ref="F2:F3"/>
    <mergeCell ref="G2:G3"/>
    <mergeCell ref="H2:H3"/>
    <mergeCell ref="H21:H22"/>
    <mergeCell ref="H23:H24"/>
    <mergeCell ref="H26:H27"/>
    <mergeCell ref="H28:H29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opLeftCell="A19" workbookViewId="0">
      <selection activeCell="K31" sqref="K31"/>
    </sheetView>
  </sheetViews>
  <sheetFormatPr defaultColWidth="9" defaultRowHeight="13.5" outlineLevelCol="7"/>
  <cols>
    <col min="3" max="3" width="13.625" customWidth="1"/>
    <col min="4" max="4" width="23.875" customWidth="1"/>
    <col min="5" max="5" width="22.75" customWidth="1"/>
    <col min="7" max="7" width="12.875" customWidth="1"/>
  </cols>
  <sheetData>
    <row r="1" ht="18.75" spans="1:8">
      <c r="A1" s="24" t="s">
        <v>252</v>
      </c>
      <c r="B1" s="24"/>
      <c r="C1" s="24"/>
      <c r="D1" s="24"/>
      <c r="E1" s="24"/>
      <c r="F1" s="24"/>
      <c r="G1" s="24"/>
      <c r="H1" s="24"/>
    </row>
    <row r="2" ht="14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4">
        <v>1</v>
      </c>
      <c r="B4" s="4" t="s">
        <v>80</v>
      </c>
      <c r="C4" s="4" t="s">
        <v>253</v>
      </c>
      <c r="D4" s="4" t="s">
        <v>254</v>
      </c>
      <c r="E4" s="4" t="s">
        <v>255</v>
      </c>
      <c r="F4" s="4">
        <v>5</v>
      </c>
      <c r="G4" s="14">
        <v>10.15</v>
      </c>
      <c r="H4" s="8"/>
    </row>
    <row r="5" ht="30" customHeight="1" spans="1:8">
      <c r="A5" s="4">
        <v>2</v>
      </c>
      <c r="B5" s="4"/>
      <c r="C5" s="4"/>
      <c r="D5" s="4" t="s">
        <v>255</v>
      </c>
      <c r="E5" s="4" t="s">
        <v>256</v>
      </c>
      <c r="F5" s="4">
        <v>10</v>
      </c>
      <c r="G5" s="14">
        <v>4</v>
      </c>
      <c r="H5" s="8"/>
    </row>
    <row r="6" ht="30" customHeight="1" spans="1:8">
      <c r="A6" s="4">
        <v>3</v>
      </c>
      <c r="B6" s="4"/>
      <c r="C6" s="4"/>
      <c r="D6" s="12" t="s">
        <v>256</v>
      </c>
      <c r="E6" s="12" t="s">
        <v>257</v>
      </c>
      <c r="F6" s="13">
        <v>10</v>
      </c>
      <c r="G6" s="15">
        <v>6.5</v>
      </c>
      <c r="H6" s="8"/>
    </row>
    <row r="7" ht="30" customHeight="1" spans="1:8">
      <c r="A7" s="4">
        <v>4</v>
      </c>
      <c r="B7" s="4"/>
      <c r="C7" s="4" t="s">
        <v>258</v>
      </c>
      <c r="D7" s="4" t="s">
        <v>257</v>
      </c>
      <c r="E7" s="4" t="s">
        <v>259</v>
      </c>
      <c r="F7" s="4">
        <v>10</v>
      </c>
      <c r="G7" s="14">
        <v>2.9</v>
      </c>
      <c r="H7" s="8"/>
    </row>
    <row r="8" ht="30" customHeight="1" spans="1:8">
      <c r="A8" s="4">
        <v>5</v>
      </c>
      <c r="B8" s="4"/>
      <c r="C8" s="4"/>
      <c r="D8" s="4" t="s">
        <v>259</v>
      </c>
      <c r="E8" s="4" t="s">
        <v>260</v>
      </c>
      <c r="F8" s="4">
        <v>10</v>
      </c>
      <c r="G8" s="14">
        <v>0.5</v>
      </c>
      <c r="H8" s="8"/>
    </row>
    <row r="9" ht="30" customHeight="1" spans="1:8">
      <c r="A9" s="4">
        <v>6</v>
      </c>
      <c r="B9" s="4"/>
      <c r="C9" s="4"/>
      <c r="D9" s="4" t="s">
        <v>260</v>
      </c>
      <c r="E9" s="4" t="s">
        <v>261</v>
      </c>
      <c r="F9" s="4">
        <v>10</v>
      </c>
      <c r="G9" s="14">
        <v>11.25</v>
      </c>
      <c r="H9" s="8"/>
    </row>
    <row r="10" ht="30" customHeight="1" spans="1:8">
      <c r="A10" s="4">
        <v>7</v>
      </c>
      <c r="B10" s="4"/>
      <c r="C10" s="4" t="s">
        <v>262</v>
      </c>
      <c r="D10" s="4" t="s">
        <v>261</v>
      </c>
      <c r="E10" s="4" t="s">
        <v>263</v>
      </c>
      <c r="F10" s="4">
        <v>10</v>
      </c>
      <c r="G10" s="14">
        <v>26.36</v>
      </c>
      <c r="H10" s="8"/>
    </row>
    <row r="11" ht="30" customHeight="1" spans="1:8">
      <c r="A11" s="4">
        <v>8</v>
      </c>
      <c r="B11" s="4"/>
      <c r="C11" s="4"/>
      <c r="D11" s="4" t="s">
        <v>263</v>
      </c>
      <c r="E11" s="4" t="s">
        <v>264</v>
      </c>
      <c r="F11" s="4">
        <v>10</v>
      </c>
      <c r="G11" s="14">
        <v>5.58</v>
      </c>
      <c r="H11" s="8"/>
    </row>
    <row r="12" ht="30" customHeight="1" spans="1:8">
      <c r="A12" s="4">
        <v>9</v>
      </c>
      <c r="B12" s="25" t="s">
        <v>44</v>
      </c>
      <c r="C12" s="25" t="s">
        <v>265</v>
      </c>
      <c r="D12" s="25" t="s">
        <v>266</v>
      </c>
      <c r="E12" s="25" t="s">
        <v>267</v>
      </c>
      <c r="F12" s="25">
        <v>62.8</v>
      </c>
      <c r="G12" s="25">
        <v>2.7</v>
      </c>
      <c r="H12" s="8"/>
    </row>
    <row r="13" ht="30" customHeight="1" spans="1:8">
      <c r="A13" s="4">
        <v>10</v>
      </c>
      <c r="B13" s="25"/>
      <c r="C13" s="25"/>
      <c r="D13" s="25" t="s">
        <v>267</v>
      </c>
      <c r="E13" s="25" t="s">
        <v>268</v>
      </c>
      <c r="F13" s="25">
        <v>62.5</v>
      </c>
      <c r="G13" s="25">
        <v>2.7</v>
      </c>
      <c r="H13" s="8"/>
    </row>
    <row r="14" ht="30" customHeight="1" spans="1:8">
      <c r="A14" s="4">
        <v>11</v>
      </c>
      <c r="B14" s="25"/>
      <c r="C14" s="25"/>
      <c r="D14" s="25" t="s">
        <v>268</v>
      </c>
      <c r="E14" s="25" t="s">
        <v>269</v>
      </c>
      <c r="F14" s="25">
        <v>66.2</v>
      </c>
      <c r="G14" s="25">
        <v>1.7</v>
      </c>
      <c r="H14" s="8"/>
    </row>
    <row r="15" ht="30" customHeight="1" spans="1:8">
      <c r="A15" s="4">
        <v>12</v>
      </c>
      <c r="B15" s="25"/>
      <c r="C15" s="25"/>
      <c r="D15" s="25" t="s">
        <v>269</v>
      </c>
      <c r="E15" s="25" t="s">
        <v>270</v>
      </c>
      <c r="F15" s="25">
        <v>63.8</v>
      </c>
      <c r="G15" s="25">
        <v>5.5</v>
      </c>
      <c r="H15" s="8"/>
    </row>
    <row r="16" ht="30" customHeight="1" spans="1:8">
      <c r="A16" s="4">
        <v>13</v>
      </c>
      <c r="B16" s="25"/>
      <c r="C16" s="25"/>
      <c r="D16" s="25" t="s">
        <v>270</v>
      </c>
      <c r="E16" s="25" t="s">
        <v>271</v>
      </c>
      <c r="F16" s="25">
        <v>68.7</v>
      </c>
      <c r="G16" s="25">
        <v>3.1</v>
      </c>
      <c r="H16" s="8"/>
    </row>
    <row r="17" ht="30" customHeight="1" spans="1:8">
      <c r="A17" s="4">
        <v>14</v>
      </c>
      <c r="B17" s="25"/>
      <c r="C17" s="25"/>
      <c r="D17" s="25" t="s">
        <v>271</v>
      </c>
      <c r="E17" s="25" t="s">
        <v>272</v>
      </c>
      <c r="F17" s="25">
        <v>62.5</v>
      </c>
      <c r="G17" s="25">
        <v>2.1</v>
      </c>
      <c r="H17" s="8"/>
    </row>
    <row r="18" ht="30" customHeight="1" spans="1:8">
      <c r="A18" s="4">
        <v>15</v>
      </c>
      <c r="B18" s="25"/>
      <c r="C18" s="25"/>
      <c r="D18" s="25" t="s">
        <v>272</v>
      </c>
      <c r="E18" s="25" t="s">
        <v>273</v>
      </c>
      <c r="F18" s="25">
        <v>64.4</v>
      </c>
      <c r="G18" s="25">
        <v>2.9</v>
      </c>
      <c r="H18" s="8"/>
    </row>
    <row r="19" ht="30" customHeight="1" spans="1:8">
      <c r="A19" s="4">
        <v>16</v>
      </c>
      <c r="B19" s="25"/>
      <c r="C19" s="25"/>
      <c r="D19" s="25" t="s">
        <v>273</v>
      </c>
      <c r="E19" s="25" t="s">
        <v>274</v>
      </c>
      <c r="F19" s="25">
        <v>62.3</v>
      </c>
      <c r="G19" s="25">
        <v>1.8</v>
      </c>
      <c r="H19" s="8"/>
    </row>
    <row r="20" ht="30" customHeight="1" spans="1:8">
      <c r="A20" s="4">
        <v>17</v>
      </c>
      <c r="B20" s="25"/>
      <c r="C20" s="25"/>
      <c r="D20" s="25" t="s">
        <v>274</v>
      </c>
      <c r="E20" s="25" t="s">
        <v>275</v>
      </c>
      <c r="F20" s="25">
        <v>63.1</v>
      </c>
      <c r="G20" s="25">
        <v>1.8</v>
      </c>
      <c r="H20" s="8"/>
    </row>
    <row r="21" ht="30" customHeight="1" spans="1:8">
      <c r="A21" s="4">
        <v>18</v>
      </c>
      <c r="B21" s="25"/>
      <c r="C21" s="25"/>
      <c r="D21" s="25" t="s">
        <v>275</v>
      </c>
      <c r="E21" s="25" t="s">
        <v>276</v>
      </c>
      <c r="F21" s="25">
        <v>30.3</v>
      </c>
      <c r="G21" s="25">
        <v>3.3</v>
      </c>
      <c r="H21" s="8"/>
    </row>
    <row r="22" ht="30" customHeight="1" spans="1:8">
      <c r="A22" s="4">
        <v>19</v>
      </c>
      <c r="B22" s="25"/>
      <c r="C22" s="25"/>
      <c r="D22" s="25" t="s">
        <v>276</v>
      </c>
      <c r="E22" s="25" t="s">
        <v>277</v>
      </c>
      <c r="F22" s="25">
        <v>21.6</v>
      </c>
      <c r="G22" s="25">
        <v>2.7</v>
      </c>
      <c r="H22" s="8"/>
    </row>
    <row r="23" ht="30" customHeight="1" spans="1:8">
      <c r="A23" s="4">
        <v>20</v>
      </c>
      <c r="B23" s="25"/>
      <c r="C23" s="25" t="s">
        <v>278</v>
      </c>
      <c r="D23" s="25" t="s">
        <v>277</v>
      </c>
      <c r="E23" s="25" t="s">
        <v>279</v>
      </c>
      <c r="F23" s="25">
        <v>19.6</v>
      </c>
      <c r="G23" s="25">
        <v>7.5</v>
      </c>
      <c r="H23" s="8"/>
    </row>
    <row r="24" ht="30" customHeight="1" spans="1:8">
      <c r="A24" s="4">
        <v>21</v>
      </c>
      <c r="B24" s="25"/>
      <c r="C24" s="25"/>
      <c r="D24" s="25" t="s">
        <v>279</v>
      </c>
      <c r="E24" s="25" t="s">
        <v>280</v>
      </c>
      <c r="F24" s="25">
        <v>39.1</v>
      </c>
      <c r="G24" s="25">
        <v>4.1</v>
      </c>
      <c r="H24" s="8"/>
    </row>
    <row r="25" ht="30" customHeight="1" spans="1:8">
      <c r="A25" s="4">
        <v>22</v>
      </c>
      <c r="B25" s="25"/>
      <c r="C25" s="25"/>
      <c r="D25" s="25" t="s">
        <v>280</v>
      </c>
      <c r="E25" s="25" t="s">
        <v>281</v>
      </c>
      <c r="F25" s="25">
        <v>34.3</v>
      </c>
      <c r="G25" s="25">
        <v>3.9</v>
      </c>
      <c r="H25" s="8"/>
    </row>
    <row r="26" ht="30" customHeight="1" spans="1:8">
      <c r="A26" s="4">
        <v>23</v>
      </c>
      <c r="B26" s="25"/>
      <c r="C26" s="25"/>
      <c r="D26" s="25" t="s">
        <v>281</v>
      </c>
      <c r="E26" s="25" t="s">
        <v>282</v>
      </c>
      <c r="F26" s="25">
        <v>30.8</v>
      </c>
      <c r="G26" s="25">
        <v>3.6</v>
      </c>
      <c r="H26" s="8"/>
    </row>
    <row r="27" ht="30" customHeight="1" spans="1:8">
      <c r="A27" s="4">
        <v>24</v>
      </c>
      <c r="B27" s="25"/>
      <c r="C27" s="25"/>
      <c r="D27" s="25" t="s">
        <v>282</v>
      </c>
      <c r="E27" s="25" t="s">
        <v>283</v>
      </c>
      <c r="F27" s="25">
        <v>33.1</v>
      </c>
      <c r="G27" s="25">
        <v>2.7</v>
      </c>
      <c r="H27" s="8"/>
    </row>
    <row r="28" ht="30" customHeight="1" spans="1:8">
      <c r="A28" s="4">
        <v>25</v>
      </c>
      <c r="B28" s="4" t="s">
        <v>52</v>
      </c>
      <c r="C28" s="4" t="s">
        <v>284</v>
      </c>
      <c r="D28" s="4" t="s">
        <v>126</v>
      </c>
      <c r="E28" s="4" t="s">
        <v>285</v>
      </c>
      <c r="F28" s="4">
        <v>38</v>
      </c>
      <c r="G28" s="5">
        <v>9.956</v>
      </c>
      <c r="H28" s="8"/>
    </row>
    <row r="29" ht="30" customHeight="1" spans="1:8">
      <c r="A29" s="4">
        <v>26</v>
      </c>
      <c r="B29" s="4"/>
      <c r="C29" s="4"/>
      <c r="D29" s="4" t="s">
        <v>285</v>
      </c>
      <c r="E29" s="4" t="s">
        <v>286</v>
      </c>
      <c r="F29" s="4">
        <v>40</v>
      </c>
      <c r="G29" s="5">
        <v>6.902</v>
      </c>
      <c r="H29" s="8"/>
    </row>
    <row r="30" ht="30" customHeight="1" spans="1:8">
      <c r="A30" s="4">
        <v>27</v>
      </c>
      <c r="B30" s="4"/>
      <c r="C30" s="4" t="s">
        <v>287</v>
      </c>
      <c r="D30" s="4" t="s">
        <v>286</v>
      </c>
      <c r="E30" s="4" t="s">
        <v>288</v>
      </c>
      <c r="F30" s="4">
        <v>41</v>
      </c>
      <c r="G30" s="5">
        <v>4.685</v>
      </c>
      <c r="H30" s="4"/>
    </row>
    <row r="31" ht="30" customHeight="1" spans="1:8">
      <c r="A31" s="4">
        <v>28</v>
      </c>
      <c r="B31" s="4" t="s">
        <v>61</v>
      </c>
      <c r="C31" s="4" t="s">
        <v>239</v>
      </c>
      <c r="D31" s="4" t="s">
        <v>289</v>
      </c>
      <c r="E31" s="4" t="s">
        <v>290</v>
      </c>
      <c r="F31" s="4">
        <v>10</v>
      </c>
      <c r="G31" s="4" t="s">
        <v>291</v>
      </c>
      <c r="H31" s="4" t="s">
        <v>292</v>
      </c>
    </row>
    <row r="32" ht="30" customHeight="1" spans="1:8">
      <c r="A32" s="4">
        <v>29</v>
      </c>
      <c r="B32" s="4"/>
      <c r="C32" s="4" t="s">
        <v>243</v>
      </c>
      <c r="D32" s="4" t="s">
        <v>293</v>
      </c>
      <c r="E32" s="4" t="s">
        <v>294</v>
      </c>
      <c r="F32" s="4">
        <v>10</v>
      </c>
      <c r="G32" s="4" t="s">
        <v>295</v>
      </c>
      <c r="H32" s="4"/>
    </row>
    <row r="33" ht="30" customHeight="1" spans="1:8">
      <c r="A33" s="4">
        <v>30</v>
      </c>
      <c r="B33" s="4"/>
      <c r="C33" s="4" t="s">
        <v>62</v>
      </c>
      <c r="D33" s="4" t="s">
        <v>296</v>
      </c>
      <c r="E33" s="4" t="s">
        <v>297</v>
      </c>
      <c r="F33" s="4">
        <v>10</v>
      </c>
      <c r="G33" s="4" t="s">
        <v>298</v>
      </c>
      <c r="H33" s="4"/>
    </row>
    <row r="34" ht="30" customHeight="1" spans="1:8">
      <c r="A34" s="4">
        <v>31</v>
      </c>
      <c r="B34" s="4"/>
      <c r="C34" s="12" t="s">
        <v>62</v>
      </c>
      <c r="D34" s="12" t="s">
        <v>299</v>
      </c>
      <c r="E34" s="12" t="s">
        <v>300</v>
      </c>
      <c r="F34" s="12">
        <v>10</v>
      </c>
      <c r="G34" s="12" t="s">
        <v>301</v>
      </c>
      <c r="H34" s="4"/>
    </row>
    <row r="35" ht="30" customHeight="1" spans="1:8">
      <c r="A35" s="4">
        <v>32</v>
      </c>
      <c r="B35" s="4"/>
      <c r="C35" s="12" t="s">
        <v>62</v>
      </c>
      <c r="D35" s="12" t="s">
        <v>302</v>
      </c>
      <c r="E35" s="12" t="s">
        <v>303</v>
      </c>
      <c r="F35" s="12">
        <v>10</v>
      </c>
      <c r="G35" s="12" t="s">
        <v>304</v>
      </c>
      <c r="H35" s="4"/>
    </row>
    <row r="36" ht="30" customHeight="1" spans="1:8">
      <c r="A36" s="4">
        <v>33</v>
      </c>
      <c r="B36" s="4"/>
      <c r="C36" s="4" t="s">
        <v>198</v>
      </c>
      <c r="D36" s="4" t="s">
        <v>305</v>
      </c>
      <c r="E36" s="4" t="s">
        <v>306</v>
      </c>
      <c r="F36" s="4">
        <v>10</v>
      </c>
      <c r="G36" s="4" t="s">
        <v>307</v>
      </c>
      <c r="H36" s="4"/>
    </row>
    <row r="37" ht="30" customHeight="1" spans="1:8">
      <c r="A37" s="4">
        <v>34</v>
      </c>
      <c r="B37" s="4"/>
      <c r="C37" s="4" t="s">
        <v>65</v>
      </c>
      <c r="D37" s="4" t="s">
        <v>308</v>
      </c>
      <c r="E37" s="4" t="s">
        <v>309</v>
      </c>
      <c r="F37" s="4">
        <v>10</v>
      </c>
      <c r="G37" s="4" t="s">
        <v>310</v>
      </c>
      <c r="H37" s="4"/>
    </row>
  </sheetData>
  <mergeCells count="20">
    <mergeCell ref="A1:H1"/>
    <mergeCell ref="A2:A3"/>
    <mergeCell ref="B2:B3"/>
    <mergeCell ref="B4:B11"/>
    <mergeCell ref="B12:B27"/>
    <mergeCell ref="B28:B30"/>
    <mergeCell ref="B31:B37"/>
    <mergeCell ref="C2:C3"/>
    <mergeCell ref="C4:C6"/>
    <mergeCell ref="C7:C9"/>
    <mergeCell ref="C10:C11"/>
    <mergeCell ref="C12:C22"/>
    <mergeCell ref="C23:C27"/>
    <mergeCell ref="C28:C29"/>
    <mergeCell ref="D2:D3"/>
    <mergeCell ref="E2:E3"/>
    <mergeCell ref="F2:F3"/>
    <mergeCell ref="G2:G3"/>
    <mergeCell ref="H2:H3"/>
    <mergeCell ref="H31:H37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H3" sqref="H3:H4"/>
    </sheetView>
  </sheetViews>
  <sheetFormatPr defaultColWidth="9" defaultRowHeight="13.5" outlineLevelCol="7"/>
  <cols>
    <col min="4" max="4" width="20.75" customWidth="1"/>
    <col min="5" max="5" width="18.5" customWidth="1"/>
    <col min="6" max="6" width="15.5" customWidth="1"/>
    <col min="7" max="7" width="13.125" customWidth="1"/>
  </cols>
  <sheetData>
    <row r="1" ht="18.75" spans="1:8">
      <c r="A1" s="1" t="s">
        <v>311</v>
      </c>
      <c r="B1" s="1"/>
      <c r="C1" s="1"/>
      <c r="D1" s="1"/>
      <c r="E1" s="1"/>
      <c r="F1" s="1"/>
      <c r="G1" s="1"/>
      <c r="H1" s="1"/>
    </row>
    <row r="2" spans="1:8">
      <c r="A2" s="3" t="s">
        <v>312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17" t="s">
        <v>313</v>
      </c>
      <c r="H2" s="3" t="s">
        <v>8</v>
      </c>
    </row>
    <row r="3" ht="30" customHeight="1" spans="1:8">
      <c r="A3" s="4">
        <v>1</v>
      </c>
      <c r="B3" s="4" t="s">
        <v>19</v>
      </c>
      <c r="C3" s="4" t="s">
        <v>314</v>
      </c>
      <c r="D3" s="4"/>
      <c r="E3" s="4" t="s">
        <v>315</v>
      </c>
      <c r="F3" s="6">
        <v>13.9</v>
      </c>
      <c r="G3" s="14">
        <v>0</v>
      </c>
      <c r="H3" s="8"/>
    </row>
    <row r="4" ht="30" customHeight="1" spans="1:8">
      <c r="A4" s="4">
        <v>2</v>
      </c>
      <c r="B4" s="4"/>
      <c r="C4" s="4"/>
      <c r="D4" s="4" t="s">
        <v>315</v>
      </c>
      <c r="E4" s="4" t="s">
        <v>316</v>
      </c>
      <c r="F4" s="6">
        <v>13.9</v>
      </c>
      <c r="G4" s="14">
        <v>2.92</v>
      </c>
      <c r="H4" s="8"/>
    </row>
    <row r="5" ht="30" customHeight="1" spans="1:8">
      <c r="A5" s="4">
        <v>3</v>
      </c>
      <c r="B5" s="4"/>
      <c r="C5" s="4"/>
      <c r="D5" s="4" t="s">
        <v>316</v>
      </c>
      <c r="E5" s="4" t="s">
        <v>317</v>
      </c>
      <c r="F5" s="6">
        <v>16.6</v>
      </c>
      <c r="G5" s="14">
        <v>12.87</v>
      </c>
      <c r="H5" s="8"/>
    </row>
    <row r="6" ht="30" customHeight="1" spans="1:8">
      <c r="A6" s="4">
        <v>4</v>
      </c>
      <c r="B6" s="4"/>
      <c r="C6" s="4"/>
      <c r="D6" s="4" t="s">
        <v>317</v>
      </c>
      <c r="E6" s="4" t="s">
        <v>318</v>
      </c>
      <c r="F6" s="6">
        <v>26.9</v>
      </c>
      <c r="G6" s="14">
        <v>5.83</v>
      </c>
      <c r="H6" s="8"/>
    </row>
    <row r="7" ht="30" customHeight="1" spans="1:8">
      <c r="A7" s="4">
        <v>5</v>
      </c>
      <c r="B7" s="4"/>
      <c r="C7" s="12" t="s">
        <v>319</v>
      </c>
      <c r="D7" s="12" t="s">
        <v>318</v>
      </c>
      <c r="E7" s="12" t="s">
        <v>320</v>
      </c>
      <c r="F7" s="13">
        <v>23.59</v>
      </c>
      <c r="G7" s="15">
        <v>12.13</v>
      </c>
      <c r="H7" s="4"/>
    </row>
    <row r="8" ht="30" customHeight="1" spans="1:8">
      <c r="A8" s="4">
        <v>6</v>
      </c>
      <c r="B8" s="4"/>
      <c r="C8" s="4" t="s">
        <v>321</v>
      </c>
      <c r="D8" s="4" t="s">
        <v>320</v>
      </c>
      <c r="E8" s="4" t="s">
        <v>322</v>
      </c>
      <c r="F8" s="6">
        <v>18</v>
      </c>
      <c r="G8" s="6">
        <v>8</v>
      </c>
      <c r="H8" s="4"/>
    </row>
    <row r="9" ht="30" customHeight="1" spans="1:8">
      <c r="A9" s="4">
        <v>7</v>
      </c>
      <c r="B9" s="4"/>
      <c r="C9" s="18" t="s">
        <v>323</v>
      </c>
      <c r="D9" s="4" t="s">
        <v>322</v>
      </c>
      <c r="E9" s="4" t="s">
        <v>324</v>
      </c>
      <c r="F9" s="6">
        <v>20</v>
      </c>
      <c r="G9" s="6">
        <v>12.95</v>
      </c>
      <c r="H9" s="4"/>
    </row>
    <row r="10" ht="30" customHeight="1" spans="1:8">
      <c r="A10" s="4">
        <v>8</v>
      </c>
      <c r="B10" s="4"/>
      <c r="C10" s="19"/>
      <c r="D10" s="4" t="s">
        <v>324</v>
      </c>
      <c r="E10" s="4" t="s">
        <v>325</v>
      </c>
      <c r="F10" s="6">
        <v>40.5</v>
      </c>
      <c r="G10" s="6">
        <v>18.2</v>
      </c>
      <c r="H10" s="4"/>
    </row>
    <row r="11" ht="30" customHeight="1" spans="1:8">
      <c r="A11" s="4">
        <v>9</v>
      </c>
      <c r="B11" s="6" t="s">
        <v>28</v>
      </c>
      <c r="C11" s="6" t="s">
        <v>326</v>
      </c>
      <c r="D11" s="4" t="s">
        <v>327</v>
      </c>
      <c r="E11" s="6" t="s">
        <v>328</v>
      </c>
      <c r="F11" s="6">
        <v>75.4</v>
      </c>
      <c r="G11" s="20">
        <v>15.6</v>
      </c>
      <c r="H11" s="6"/>
    </row>
    <row r="12" ht="30" customHeight="1" spans="1:8">
      <c r="A12" s="4">
        <v>10</v>
      </c>
      <c r="B12" s="6"/>
      <c r="C12" s="6" t="s">
        <v>326</v>
      </c>
      <c r="D12" s="6" t="s">
        <v>328</v>
      </c>
      <c r="E12" s="4" t="s">
        <v>329</v>
      </c>
      <c r="F12" s="6">
        <v>114.8</v>
      </c>
      <c r="G12" s="20">
        <v>7.3</v>
      </c>
      <c r="H12" s="6"/>
    </row>
    <row r="13" ht="30" customHeight="1" spans="1:8">
      <c r="A13" s="4">
        <v>11</v>
      </c>
      <c r="B13" s="6"/>
      <c r="C13" s="21" t="s">
        <v>41</v>
      </c>
      <c r="D13" s="4" t="s">
        <v>329</v>
      </c>
      <c r="E13" s="6" t="s">
        <v>330</v>
      </c>
      <c r="F13" s="6">
        <v>69.3</v>
      </c>
      <c r="G13" s="20">
        <v>10.7</v>
      </c>
      <c r="H13" s="6"/>
    </row>
    <row r="14" ht="30" customHeight="1" spans="1:8">
      <c r="A14" s="4">
        <v>12</v>
      </c>
      <c r="B14" s="6"/>
      <c r="C14" s="22"/>
      <c r="D14" s="6" t="s">
        <v>330</v>
      </c>
      <c r="E14" s="6" t="s">
        <v>331</v>
      </c>
      <c r="F14" s="6">
        <v>50.7</v>
      </c>
      <c r="G14" s="20">
        <v>3.7</v>
      </c>
      <c r="H14" s="6"/>
    </row>
    <row r="15" ht="42.75" customHeight="1" spans="1:8">
      <c r="A15" s="4">
        <v>13</v>
      </c>
      <c r="B15" s="6"/>
      <c r="C15" s="23"/>
      <c r="D15" s="6" t="s">
        <v>331</v>
      </c>
      <c r="E15" s="4" t="s">
        <v>332</v>
      </c>
      <c r="F15" s="6">
        <v>90.8</v>
      </c>
      <c r="G15" s="20">
        <v>16.8</v>
      </c>
      <c r="H15" s="6"/>
    </row>
  </sheetData>
  <mergeCells count="6">
    <mergeCell ref="A1:H1"/>
    <mergeCell ref="B3:B10"/>
    <mergeCell ref="B11:B15"/>
    <mergeCell ref="C3:C6"/>
    <mergeCell ref="C9:C10"/>
    <mergeCell ref="C13:C1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礼社江</vt:lpstr>
      <vt:lpstr>金沙江</vt:lpstr>
      <vt:lpstr>渔泡江</vt:lpstr>
      <vt:lpstr>万马河</vt:lpstr>
      <vt:lpstr>猛果河</vt:lpstr>
      <vt:lpstr>龙川江</vt:lpstr>
      <vt:lpstr>普登河</vt:lpstr>
      <vt:lpstr>蜻蛉河</vt:lpstr>
      <vt:lpstr>马龙河</vt:lpstr>
      <vt:lpstr>绿汁江</vt:lpstr>
      <vt:lpstr>沙甸河</vt:lpstr>
      <vt:lpstr>扒河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2019-12-20T09:48:39Z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